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S:\Administration\Economic Development\Kadey Heidrich\Transparency Stars\Protected Excel Files\"/>
    </mc:Choice>
  </mc:AlternateContent>
  <xr:revisionPtr revIDLastSave="0" documentId="13_ncr:1_{576A2C48-C2DB-45C3-9871-344A9B1C77B8}" xr6:coauthVersionLast="47" xr6:coauthVersionMax="47" xr10:uidLastSave="{00000000-0000-0000-0000-000000000000}"/>
  <workbookProtection workbookAlgorithmName="SHA-512" workbookHashValue="mR5/zygitHbUtYQxCwOvHVhZ3TB56iP2VgaerSnudnN8zL5uebBYOaFCRdteEC1SXdaejYdA+TgxAI1X49vhsw==" workbookSaltValue="g+W5yTRJMExdz2AK/iVzhg==" workbookSpinCount="100000" lockStructure="1"/>
  <bookViews>
    <workbookView xWindow="-120" yWindow="-120" windowWidth="29040" windowHeight="15840" xr2:uid="{00000000-000D-0000-FFFF-FFFF00000000}"/>
  </bookViews>
  <sheets>
    <sheet name="Sheet1" sheetId="1" r:id="rId1"/>
  </sheets>
  <externalReferences>
    <externalReference r:id="rId2"/>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1" l="1"/>
  <c r="J10" i="1"/>
  <c r="K10" i="1"/>
  <c r="K12" i="1"/>
  <c r="K11" i="1"/>
  <c r="J16" i="1" l="1"/>
  <c r="K16" i="1" s="1"/>
  <c r="J15" i="1"/>
  <c r="K15" i="1"/>
  <c r="F17" i="1" l="1"/>
  <c r="F16" i="1"/>
  <c r="F15" i="1"/>
  <c r="F14" i="1"/>
  <c r="F13" i="1"/>
  <c r="F12" i="1"/>
  <c r="F11" i="1"/>
  <c r="F10" i="1"/>
  <c r="K14" i="1" l="1"/>
  <c r="K13" i="1"/>
</calcChain>
</file>

<file path=xl/sharedStrings.xml><?xml version="1.0" encoding="utf-8"?>
<sst xmlns="http://schemas.openxmlformats.org/spreadsheetml/2006/main" count="85" uniqueCount="56">
  <si>
    <t>Texas Comptroller’s Annual Local Debt Report</t>
  </si>
  <si>
    <t>Entity Information (Auto)</t>
  </si>
  <si>
    <t>Political Subdivision Name:</t>
  </si>
  <si>
    <t xml:space="preserve">Tarrant County </t>
  </si>
  <si>
    <t>Reporting Fiscal Year:</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</si>
  <si>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</si>
  <si>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Individual Debt Obligations (click column titles for more information)</t>
  </si>
  <si>
    <t>Outstanding debt obligation*</t>
  </si>
  <si>
    <t>If debt is conduit or component debt, enter related entity name:</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</si>
  <si>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</si>
  <si>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</si>
  <si>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</si>
  <si>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</si>
  <si>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</si>
  <si>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</si>
  <si>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</si>
  <si>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</si>
  <si>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</si>
  <si>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</si>
  <si>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Moody's</t>
  </si>
  <si>
    <t>S&amp;P</t>
  </si>
  <si>
    <t>Fitch</t>
  </si>
  <si>
    <t>Kroll</t>
  </si>
  <si>
    <t>Other rating (if applicable)</t>
  </si>
  <si>
    <t xml:space="preserve">Optional: Explanation of repayment source </t>
  </si>
  <si>
    <t>Optional: Comments or additional information per individual debt obligation</t>
  </si>
  <si>
    <t>Yes</t>
  </si>
  <si>
    <t>Aaa</t>
  </si>
  <si>
    <t>AAA</t>
  </si>
  <si>
    <t>2013 Refunding and Improvement Bonds</t>
  </si>
  <si>
    <t>Continued the 2006 transportation projects and refunded Tarrant County, Texas, Limited Tax Refunding &amp; Improvement Bonds Series 2004 and  Tarrant County, Texas, Limited Tax Refunding Bonds Series 2005 in order to lower the overall debt service requirements of the County.</t>
  </si>
  <si>
    <t>2015 Limited Tax  Refunding &amp; Imp Bonds</t>
  </si>
  <si>
    <t>Refunded Tarrant County, Texas, Limited Tax Bonds, Series 2007 in order to lower the overall debt service requirements of the County.</t>
  </si>
  <si>
    <t>2015A  Limited Tax Refunding &amp; Imp Bonds</t>
  </si>
  <si>
    <t xml:space="preserve">
Continued the funding of the 2006 transportation projects and refunded Tarrant County, Texas, Limited Tax Bonds, Series 2005 and 2006 to lower the overall debt service requirements of the County.
</t>
  </si>
  <si>
    <t xml:space="preserve">2016 Limited Tax  Refunding </t>
  </si>
  <si>
    <t>Refunded $65,150,000 in Limited Tax Bonds, Series 2008 to lower the overall debt service requirements of the County.</t>
  </si>
  <si>
    <t>2017  Limited Tax Refunding</t>
  </si>
  <si>
    <t xml:space="preserve">Refunded $36,905,000 in Limited Tax Bonds, Series 2017. </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</si>
  <si>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</si>
  <si>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t>Proceeds received include a premium of $9,243,726.</t>
  </si>
  <si>
    <t>B</t>
  </si>
  <si>
    <t>C</t>
  </si>
  <si>
    <t>D</t>
  </si>
  <si>
    <t>E</t>
  </si>
  <si>
    <t>F</t>
  </si>
  <si>
    <t>G</t>
  </si>
  <si>
    <t>Ltd Tax Ref Bonds Ser 2022A</t>
  </si>
  <si>
    <t>Ltd Tax Ref Bonds Ser 2022B</t>
  </si>
  <si>
    <t>Ltd Tax Bonds Ser 2022</t>
  </si>
  <si>
    <t>H</t>
  </si>
  <si>
    <t>I</t>
  </si>
  <si>
    <t xml:space="preserve">Proceeds received include premium of 8,064,396 and accrued interest of 425,863.  </t>
  </si>
  <si>
    <t>(1) For the purpose of purchasing, constructing, reconstructing, renovating, rehabilitating, 
improving and maintaining streets, roads, highways and bridges within the County, including city, state and county streets, roads, highways and bridges 
and for the acquisition of land and rights-of-way therefor; and (2) to pay the costs associated with the sale and issuance of the Bond.</t>
  </si>
  <si>
    <t>Refunded $27,650,000 of the 2013 Limited Tax Refunding and Improvement Bonds.</t>
  </si>
  <si>
    <t>Refunded $43,465,000 of the 2015 Limited Tax Refunding and Improvement 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</si>
</sst>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_(&quot;$&quot;* #,##0_);_(&quot;$&quot;* \(#,##0\);_(&quot;$&quot;* &quot;-&quot;??_);_(@_)"/>
  </numFmts>
  <fonts count="8" x14ac:knownFonts="1">
    <font>
      <sz val="11"/>
      <color theme="1"/>
      <name val="Calibri"/>
      <family val="2"/>
      <scheme val="minor"/>
    </font>
    <font>
      <b/>
      <sz val="12"/>
      <color theme="1"/>
      <name val="Times New Roman"/>
      <family val="1"/>
    </font>
    <font>
      <sz val="12"/>
      <color theme="1"/>
      <name val="Times New Roman"/>
      <family val="1"/>
    </font>
    <font>
      <u/>
      <sz val="11"/>
      <color theme="10"/>
      <name val="Calibri"/>
      <family val="2"/>
      <scheme val="minor"/>
    </font>
    <font>
      <sz val="11"/>
      <color theme="1"/>
      <name val="Times New Roman"/>
      <family val="1"/>
    </font>
    <font>
      <sz val="11"/>
      <color rgb="FF000000"/>
      <name val="Times New Roman"/>
      <family val="1"/>
    </font>
    <font>
      <b/>
      <sz val="11"/>
      <name val="Times New Roman"/>
      <family val="1"/>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44" fontId="7" fillId="0" borderId="0" applyFont="0" applyFill="0" applyBorder="0" applyAlignment="0" applyProtection="0"/>
  </cellStyleXfs>
  <cellXfs count="39">
    <xf numFmtId="0" fontId="0" fillId="0" borderId="0" xfId="0"/>
    <xf numFmtId="0" fontId="1" fillId="2" borderId="0" xfId="0" applyFont="1" applyFill="1"/>
    <xf numFmtId="0" fontId="2" fillId="2" borderId="0" xfId="0" applyFont="1" applyFill="1"/>
    <xf numFmtId="42" fontId="2" fillId="2" borderId="0" xfId="0" applyNumberFormat="1" applyFont="1" applyFill="1"/>
    <xf numFmtId="14" fontId="2" fillId="2" borderId="0" xfId="0" applyNumberFormat="1" applyFont="1" applyFill="1"/>
    <xf numFmtId="0" fontId="1" fillId="3" borderId="1" xfId="0" applyFont="1" applyFill="1" applyBorder="1"/>
    <xf numFmtId="0" fontId="2" fillId="3" borderId="1" xfId="0" applyFont="1" applyFill="1" applyBorder="1"/>
    <xf numFmtId="0" fontId="2" fillId="0" borderId="1" xfId="0" applyFont="1" applyBorder="1"/>
    <xf numFmtId="0" fontId="2" fillId="0" borderId="1" xfId="0" applyFont="1" applyBorder="1" applyProtection="1">
      <protection hidden="1"/>
    </xf>
    <xf numFmtId="0" fontId="2" fillId="0" borderId="1" xfId="0" applyFont="1" applyBorder="1" applyAlignment="1" applyProtection="1">
      <alignment horizontal="left"/>
      <protection hidden="1"/>
    </xf>
    <xf numFmtId="0" fontId="2" fillId="2" borderId="0" xfId="0" applyFont="1" applyFill="1" applyBorder="1"/>
    <xf numFmtId="0" fontId="2" fillId="2" borderId="0" xfId="0" applyFont="1" applyFill="1" applyBorder="1" applyAlignment="1">
      <alignment horizontal="left"/>
    </xf>
    <xf numFmtId="0" fontId="2" fillId="2" borderId="0" xfId="0" applyFont="1" applyFill="1" applyAlignment="1">
      <alignment horizontal="left"/>
    </xf>
    <xf numFmtId="0" fontId="1" fillId="3" borderId="2" xfId="0" applyFont="1" applyFill="1" applyBorder="1"/>
    <xf numFmtId="0" fontId="2" fillId="3" borderId="3" xfId="0" applyFont="1" applyFill="1" applyBorder="1"/>
    <xf numFmtId="0" fontId="4" fillId="0" borderId="0" xfId="0" applyFont="1"/>
    <xf numFmtId="0" fontId="4" fillId="0" borderId="1"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wrapText="1"/>
      <protection locked="0"/>
    </xf>
    <xf numFmtId="42" fontId="4" fillId="0" borderId="1" xfId="0" applyNumberFormat="1" applyFont="1" applyFill="1" applyBorder="1" applyAlignment="1" applyProtection="1">
      <alignment horizontal="left" vertical="center" wrapText="1"/>
      <protection locked="0"/>
    </xf>
    <xf numFmtId="0" fontId="4" fillId="0" borderId="1"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6" fillId="4" borderId="4" xfId="1" applyFont="1" applyFill="1" applyBorder="1" applyAlignment="1">
      <alignment horizontal="left" vertical="center"/>
    </xf>
    <xf numFmtId="0" fontId="6" fillId="4" borderId="4" xfId="1" applyFont="1" applyFill="1" applyBorder="1" applyAlignment="1">
      <alignment horizontal="left" vertical="center" wrapText="1"/>
    </xf>
    <xf numFmtId="0" fontId="6" fillId="4" borderId="4" xfId="0" applyFont="1" applyFill="1" applyBorder="1" applyAlignment="1">
      <alignment horizontal="left" vertical="center" wrapText="1"/>
    </xf>
    <xf numFmtId="0" fontId="4" fillId="0" borderId="1" xfId="0" applyFont="1" applyBorder="1"/>
    <xf numFmtId="164" fontId="4" fillId="0" borderId="1" xfId="2" applyNumberFormat="1" applyFont="1" applyFill="1" applyBorder="1" applyAlignment="1" applyProtection="1">
      <alignment horizontal="left" vertical="center"/>
      <protection locked="0"/>
    </xf>
    <xf numFmtId="164" fontId="4" fillId="0" borderId="1" xfId="2" applyNumberFormat="1" applyFont="1" applyBorder="1"/>
    <xf numFmtId="164" fontId="4" fillId="0" borderId="0" xfId="2" applyNumberFormat="1" applyFont="1"/>
    <xf numFmtId="164" fontId="4" fillId="0" borderId="1" xfId="2" applyNumberFormat="1" applyFont="1" applyFill="1" applyBorder="1" applyAlignment="1" applyProtection="1">
      <alignment horizontal="left" vertical="center" wrapText="1"/>
      <protection locked="0"/>
    </xf>
    <xf numFmtId="14" fontId="4" fillId="0" borderId="1" xfId="0" applyNumberFormat="1" applyFont="1" applyBorder="1" applyAlignment="1" applyProtection="1">
      <alignment horizontal="center" vertical="center"/>
      <protection locked="0"/>
    </xf>
    <xf numFmtId="14" fontId="4" fillId="0" borderId="1" xfId="0" quotePrefix="1" applyNumberFormat="1" applyFont="1" applyBorder="1" applyAlignment="1" applyProtection="1">
      <alignment horizontal="center" vertical="center"/>
      <protection locked="0"/>
    </xf>
    <xf numFmtId="0" fontId="4" fillId="0" borderId="0" xfId="0" applyFont="1" applyAlignment="1">
      <alignment horizontal="center"/>
    </xf>
    <xf numFmtId="14" fontId="4" fillId="0" borderId="1" xfId="0" applyNumberFormat="1" applyFont="1" applyBorder="1" applyAlignment="1">
      <alignment horizontal="center"/>
    </xf>
    <xf numFmtId="0" fontId="4" fillId="0" borderId="1" xfId="0" applyFont="1" applyBorder="1" applyAlignment="1">
      <alignment wrapText="1"/>
    </xf>
    <xf numFmtId="0" fontId="4" fillId="0" borderId="1" xfId="0" applyFont="1" applyBorder="1" applyAlignment="1">
      <alignment vertical="center"/>
    </xf>
    <xf numFmtId="0" fontId="5" fillId="0" borderId="1" xfId="0" applyFont="1" applyFill="1" applyBorder="1" applyAlignment="1">
      <alignment wrapText="1"/>
    </xf>
    <xf numFmtId="0" fontId="4" fillId="0" borderId="1" xfId="0" applyFont="1" applyFill="1" applyBorder="1" applyAlignment="1">
      <alignment wrapText="1"/>
    </xf>
    <xf numFmtId="164" fontId="4" fillId="0" borderId="1" xfId="2" applyNumberFormat="1" applyFont="1" applyFill="1" applyBorder="1"/>
    <xf numFmtId="164" fontId="4" fillId="0" borderId="1" xfId="0" applyNumberFormat="1" applyFont="1" applyFill="1" applyBorder="1"/>
  </cellXfs>
  <cellStyles count="3">
    <cellStyle name="Currency" xfId="2" builtinId="4"/>
    <cellStyle name="Hyperlink" xfId="1" builtinId="8"/>
    <cellStyle name="Normal" xfId="0" builtinId="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CTG\Transparency%20Star\Debt\FY22\0935-%20Debt%20Interest%20CO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CTG\Josh\Debt%20Transparency%20Calculations\Copy%20of%20Tarrant%20County%20Debt%20Report%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73">
          <cell r="D73">
            <v>360460593.47000003</v>
          </cell>
          <cell r="E73">
            <v>55591530.899999999</v>
          </cell>
          <cell r="F73">
            <v>32926803.609999999</v>
          </cell>
          <cell r="G73">
            <v>31562463</v>
          </cell>
          <cell r="H73">
            <v>42197414</v>
          </cell>
          <cell r="I73">
            <v>32488245.5</v>
          </cell>
          <cell r="J73">
            <v>10895250</v>
          </cell>
          <cell r="K73">
            <v>5496750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1 - Contact Information"/>
      <sheetName val="2 - Individual Debt Obligations"/>
      <sheetName val="3 - Summary of Debt Obligations"/>
      <sheetName val="Hide"/>
      <sheetName val="4 - Additional Notes"/>
      <sheetName val="5 - Optional Reporting"/>
      <sheetName val="6 - Instructions and Glossary"/>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9"/>
  <sheetViews>
    <sheetView tabSelected="1" zoomScale="75" zoomScaleNormal="75" workbookViewId="0">
      <pane xSplit="2" ySplit="9" topLeftCell="C10" activePane="bottomRight" state="frozen"/>
      <selection pane="topRight" activeCell="C1" sqref="C1"/>
      <selection pane="bottomLeft" activeCell="A10" sqref="A10"/>
      <selection pane="bottomRight" activeCell="D11" sqref="D11"/>
    </sheetView>
  </sheetViews>
  <sheetFormatPr defaultColWidth="9.140625" defaultRowHeight="15" x14ac:dyDescent="0.25"/>
  <cols>
    <col min="1" max="1" width="9.140625" style="15"/>
    <col min="2" max="2" width="53.5703125" style="15" customWidth="1"/>
    <col min="3" max="3" width="24" style="15" customWidth="1"/>
    <col min="4" max="4" width="17.28515625" style="15" bestFit="1" customWidth="1"/>
    <col min="5" max="5" width="22.42578125" style="15" bestFit="1" customWidth="1"/>
    <col min="6" max="6" width="27.85546875" style="15" customWidth="1"/>
    <col min="7" max="7" width="18.7109375" style="15" customWidth="1"/>
    <col min="8" max="8" width="19" style="15" customWidth="1"/>
    <col min="9" max="9" width="15.7109375" style="15" bestFit="1" customWidth="1"/>
    <col min="10" max="10" width="15.140625" style="15" bestFit="1" customWidth="1"/>
    <col min="11" max="11" width="16.85546875" style="15" bestFit="1" customWidth="1"/>
    <col min="12" max="12" width="50.140625" style="15" customWidth="1"/>
    <col min="13" max="13" width="23.140625" style="15" bestFit="1" customWidth="1"/>
    <col min="14" max="14" width="9.42578125" style="15" bestFit="1" customWidth="1"/>
    <col min="15" max="15" width="5.7109375" style="15" bestFit="1" customWidth="1"/>
    <col min="16" max="17" width="8" style="15" customWidth="1"/>
    <col min="18" max="18" width="12" style="15" customWidth="1"/>
    <col min="19" max="19" width="13.7109375" style="15" bestFit="1" customWidth="1"/>
    <col min="20" max="20" width="52.7109375" style="15" bestFit="1" customWidth="1"/>
    <col min="21" max="16384" width="9.140625" style="15"/>
  </cols>
  <sheetData>
    <row r="1" spans="1:20" ht="15.75" x14ac:dyDescent="0.25">
      <c r="B1" s="1" t="s">
        <v>0</v>
      </c>
      <c r="C1" s="2"/>
      <c r="D1" s="3"/>
      <c r="E1" s="3"/>
      <c r="F1" s="3"/>
      <c r="G1" s="4"/>
      <c r="H1" s="4"/>
      <c r="I1" s="3"/>
      <c r="J1" s="3"/>
      <c r="K1" s="3"/>
      <c r="L1" s="2"/>
      <c r="M1" s="2"/>
      <c r="N1" s="2"/>
      <c r="O1" s="2"/>
      <c r="P1" s="2"/>
      <c r="Q1" s="2"/>
      <c r="R1" s="2"/>
      <c r="S1" s="2"/>
      <c r="T1" s="2"/>
    </row>
    <row r="2" spans="1:20" ht="15.6" x14ac:dyDescent="0.3">
      <c r="B2" s="5" t="s">
        <v>1</v>
      </c>
      <c r="C2" s="6"/>
      <c r="D2" s="2"/>
      <c r="E2" s="2"/>
      <c r="F2" s="2"/>
      <c r="G2" s="2"/>
      <c r="H2" s="2"/>
      <c r="I2" s="2"/>
      <c r="J2" s="2"/>
      <c r="K2" s="2"/>
      <c r="L2" s="2"/>
      <c r="M2" s="2"/>
      <c r="N2" s="2"/>
      <c r="O2" s="2"/>
      <c r="P2" s="2"/>
      <c r="Q2" s="2"/>
      <c r="R2" s="2"/>
      <c r="S2" s="2"/>
      <c r="T2" s="2"/>
    </row>
    <row r="3" spans="1:20" ht="15.6" x14ac:dyDescent="0.3">
      <c r="B3" s="7" t="s">
        <v>2</v>
      </c>
      <c r="C3" s="8" t="s">
        <v>3</v>
      </c>
      <c r="D3" s="2"/>
      <c r="E3" s="2"/>
      <c r="F3" s="2"/>
      <c r="G3" s="2"/>
      <c r="H3" s="2"/>
      <c r="I3" s="2"/>
      <c r="J3" s="2"/>
      <c r="K3" s="2"/>
      <c r="L3" s="2"/>
      <c r="M3" s="2"/>
      <c r="N3" s="2"/>
      <c r="O3" s="2"/>
      <c r="P3" s="2"/>
      <c r="Q3" s="2"/>
      <c r="R3" s="2"/>
      <c r="S3" s="2"/>
      <c r="T3" s="2"/>
    </row>
    <row r="4" spans="1:20" ht="15.6" x14ac:dyDescent="0.3">
      <c r="B4" s="7" t="s">
        <v>4</v>
      </c>
      <c r="C4" s="9">
        <v>2022</v>
      </c>
      <c r="D4" s="2"/>
      <c r="E4" s="2"/>
      <c r="F4" s="2"/>
      <c r="G4" s="2"/>
      <c r="H4" s="2"/>
      <c r="I4" s="2"/>
      <c r="J4" s="2"/>
      <c r="K4" s="2"/>
      <c r="L4" s="2"/>
      <c r="M4" s="2"/>
      <c r="N4" s="2"/>
      <c r="O4" s="2"/>
      <c r="P4" s="2"/>
      <c r="Q4" s="2"/>
      <c r="R4" s="2"/>
      <c r="S4" s="2"/>
      <c r="T4" s="2"/>
    </row>
    <row r="5" spans="1:20" ht="7.5" customHeight="1" x14ac:dyDescent="0.3">
      <c r="B5" s="10"/>
      <c r="C5" s="11"/>
      <c r="D5" s="2"/>
      <c r="E5" s="2"/>
      <c r="F5" s="2"/>
      <c r="G5" s="2"/>
      <c r="H5" s="2"/>
      <c r="I5" s="2"/>
      <c r="J5" s="2"/>
      <c r="K5" s="2"/>
      <c r="L5" s="2"/>
      <c r="M5" s="2"/>
      <c r="N5" s="2"/>
      <c r="O5" s="2"/>
      <c r="P5" s="2"/>
      <c r="Q5" s="2"/>
      <c r="R5" s="2"/>
      <c r="S5" s="2"/>
      <c r="T5" s="2"/>
    </row>
    <row r="6" spans="1:20" ht="15.6" x14ac:dyDescent="0.3">
      <c r="B6" s="10" t="s">
        <v>39</v>
      </c>
      <c r="C6" s="11"/>
      <c r="D6" s="2"/>
      <c r="E6" s="2"/>
      <c r="F6" s="2"/>
      <c r="G6" s="2"/>
      <c r="H6" s="2"/>
      <c r="I6" s="2"/>
      <c r="J6" s="2"/>
      <c r="K6" s="2"/>
      <c r="L6" s="2"/>
      <c r="M6" s="2"/>
      <c r="N6" s="2"/>
      <c r="O6" s="2"/>
      <c r="P6" s="2"/>
      <c r="Q6" s="2"/>
      <c r="R6" s="2"/>
      <c r="S6" s="2"/>
      <c r="T6" s="2"/>
    </row>
    <row r="7" spans="1:20" ht="15.6" x14ac:dyDescent="0.3">
      <c r="B7" s="2" t="s">
        <v>5</v>
      </c>
      <c r="C7" s="12"/>
      <c r="D7" s="2"/>
      <c r="E7" s="2"/>
      <c r="F7" s="2"/>
      <c r="G7" s="2"/>
      <c r="H7" s="2"/>
      <c r="I7" s="2"/>
      <c r="J7" s="2"/>
      <c r="K7" s="2"/>
      <c r="L7" s="2"/>
      <c r="M7" s="2"/>
      <c r="N7" s="2"/>
      <c r="O7" s="2"/>
      <c r="P7" s="2"/>
      <c r="Q7" s="2"/>
      <c r="R7" s="2"/>
      <c r="S7" s="2"/>
      <c r="T7" s="2"/>
    </row>
    <row r="8" spans="1:20" ht="15.6" x14ac:dyDescent="0.3">
      <c r="B8" s="13" t="s">
        <v>6</v>
      </c>
      <c r="C8" s="14"/>
      <c r="D8" s="14"/>
      <c r="E8" s="14"/>
      <c r="F8" s="14"/>
      <c r="G8" s="14"/>
      <c r="H8" s="14"/>
      <c r="I8" s="14"/>
      <c r="J8" s="14"/>
      <c r="K8" s="14"/>
      <c r="L8" s="14"/>
      <c r="M8" s="14"/>
      <c r="N8" s="14"/>
      <c r="O8" s="14"/>
      <c r="P8" s="14"/>
      <c r="Q8" s="14"/>
      <c r="R8" s="14"/>
      <c r="S8" s="14"/>
      <c r="T8" s="14"/>
    </row>
    <row r="9" spans="1:20" ht="63.75" customHeight="1" x14ac:dyDescent="0.25">
      <c r="B9" s="21" t="s">
        <v>7</v>
      </c>
      <c r="C9" s="22" t="s">
        <v>8</v>
      </c>
      <c r="D9" s="21" t="s">
        <v>9</v>
      </c>
      <c r="E9" s="21" t="s">
        <v>10</v>
      </c>
      <c r="F9" s="22" t="s">
        <v>11</v>
      </c>
      <c r="G9" s="22" t="s">
        <v>12</v>
      </c>
      <c r="H9" s="22" t="s">
        <v>13</v>
      </c>
      <c r="I9" s="22" t="s">
        <v>14</v>
      </c>
      <c r="J9" s="22" t="s">
        <v>15</v>
      </c>
      <c r="K9" s="22" t="s">
        <v>16</v>
      </c>
      <c r="L9" s="22" t="s">
        <v>17</v>
      </c>
      <c r="M9" s="22" t="s">
        <v>18</v>
      </c>
      <c r="N9" s="21" t="s">
        <v>19</v>
      </c>
      <c r="O9" s="21" t="s">
        <v>20</v>
      </c>
      <c r="P9" s="21" t="s">
        <v>21</v>
      </c>
      <c r="Q9" s="21" t="s">
        <v>22</v>
      </c>
      <c r="R9" s="22" t="s">
        <v>23</v>
      </c>
      <c r="S9" s="23" t="s">
        <v>24</v>
      </c>
      <c r="T9" s="23" t="s">
        <v>25</v>
      </c>
    </row>
    <row r="10" spans="1:20" ht="91.5" customHeight="1" x14ac:dyDescent="0.25">
      <c r="A10" s="15" t="s">
        <v>41</v>
      </c>
      <c r="B10" s="19" t="s">
        <v>29</v>
      </c>
      <c r="C10" s="19"/>
      <c r="D10" s="25">
        <v>72260000</v>
      </c>
      <c r="E10" s="25">
        <v>5235000</v>
      </c>
      <c r="F10" s="28">
        <f>[1]Sheet1!$K$73</f>
        <v>5496750</v>
      </c>
      <c r="G10" s="29">
        <v>45122</v>
      </c>
      <c r="H10" s="29" t="s">
        <v>26</v>
      </c>
      <c r="I10" s="18">
        <v>80750258.349999994</v>
      </c>
      <c r="J10" s="28">
        <f>80750258.35</f>
        <v>80750258.349999994</v>
      </c>
      <c r="K10" s="28">
        <f>I10-J10</f>
        <v>0</v>
      </c>
      <c r="L10" s="20" t="s">
        <v>30</v>
      </c>
      <c r="M10" s="17" t="s">
        <v>26</v>
      </c>
      <c r="N10" s="16" t="s">
        <v>27</v>
      </c>
      <c r="O10" s="16" t="s">
        <v>28</v>
      </c>
      <c r="P10" s="17"/>
      <c r="Q10" s="17"/>
      <c r="R10" s="17"/>
      <c r="S10" s="19"/>
      <c r="T10" s="20" t="s">
        <v>52</v>
      </c>
    </row>
    <row r="11" spans="1:20" ht="60.75" customHeight="1" x14ac:dyDescent="0.25">
      <c r="A11" s="15" t="s">
        <v>42</v>
      </c>
      <c r="B11" s="19" t="s">
        <v>31</v>
      </c>
      <c r="C11" s="19"/>
      <c r="D11" s="25">
        <v>67075000</v>
      </c>
      <c r="E11" s="25">
        <v>9890000</v>
      </c>
      <c r="F11" s="28">
        <f>[1]Sheet1!$J$73</f>
        <v>10895250</v>
      </c>
      <c r="G11" s="29">
        <v>45853</v>
      </c>
      <c r="H11" s="29" t="s">
        <v>26</v>
      </c>
      <c r="I11" s="18">
        <v>76318726.150000006</v>
      </c>
      <c r="J11" s="28">
        <f>76318726.15</f>
        <v>76318726.150000006</v>
      </c>
      <c r="K11" s="28">
        <f>I11-J11</f>
        <v>0</v>
      </c>
      <c r="L11" s="20" t="s">
        <v>32</v>
      </c>
      <c r="M11" s="17" t="s">
        <v>26</v>
      </c>
      <c r="N11" s="16" t="s">
        <v>27</v>
      </c>
      <c r="O11" s="16" t="s">
        <v>28</v>
      </c>
      <c r="P11" s="17"/>
      <c r="Q11" s="17"/>
      <c r="R11" s="17"/>
      <c r="S11" s="19"/>
      <c r="T11" s="19" t="s">
        <v>40</v>
      </c>
    </row>
    <row r="12" spans="1:20" ht="69" customHeight="1" x14ac:dyDescent="0.25">
      <c r="A12" s="15" t="s">
        <v>43</v>
      </c>
      <c r="B12" s="19" t="s">
        <v>33</v>
      </c>
      <c r="C12" s="19"/>
      <c r="D12" s="25">
        <v>82980000</v>
      </c>
      <c r="E12" s="25">
        <v>31040000</v>
      </c>
      <c r="F12" s="28">
        <f>[1]Sheet1!$I$73</f>
        <v>32488245.5</v>
      </c>
      <c r="G12" s="29">
        <v>46218</v>
      </c>
      <c r="H12" s="29" t="s">
        <v>26</v>
      </c>
      <c r="I12" s="18">
        <v>82980000</v>
      </c>
      <c r="J12" s="28">
        <v>60388864</v>
      </c>
      <c r="K12" s="28">
        <f>I12-J12</f>
        <v>22591136</v>
      </c>
      <c r="L12" s="20" t="s">
        <v>34</v>
      </c>
      <c r="M12" s="17" t="s">
        <v>26</v>
      </c>
      <c r="N12" s="16" t="s">
        <v>27</v>
      </c>
      <c r="O12" s="16" t="s">
        <v>28</v>
      </c>
      <c r="P12" s="17"/>
      <c r="Q12" s="17"/>
      <c r="R12" s="17"/>
      <c r="S12" s="19"/>
      <c r="T12" s="19"/>
    </row>
    <row r="13" spans="1:20" ht="51.75" customHeight="1" x14ac:dyDescent="0.25">
      <c r="A13" s="15" t="s">
        <v>44</v>
      </c>
      <c r="B13" s="19" t="s">
        <v>35</v>
      </c>
      <c r="C13" s="19"/>
      <c r="D13" s="25">
        <v>70905000</v>
      </c>
      <c r="E13" s="25">
        <v>40095000</v>
      </c>
      <c r="F13" s="25">
        <f>[1]Sheet1!$H$73</f>
        <v>42197414</v>
      </c>
      <c r="G13" s="29">
        <v>46949</v>
      </c>
      <c r="H13" s="29" t="s">
        <v>26</v>
      </c>
      <c r="I13" s="18">
        <v>70905000</v>
      </c>
      <c r="J13" s="18">
        <v>70905000</v>
      </c>
      <c r="K13" s="18">
        <f t="shared" ref="K13:K16" si="0">I13-J13</f>
        <v>0</v>
      </c>
      <c r="L13" s="20" t="s">
        <v>36</v>
      </c>
      <c r="M13" s="17" t="s">
        <v>26</v>
      </c>
      <c r="N13" s="16" t="s">
        <v>27</v>
      </c>
      <c r="O13" s="16" t="s">
        <v>28</v>
      </c>
      <c r="P13" s="17"/>
      <c r="Q13" s="17"/>
      <c r="R13" s="17"/>
      <c r="S13" s="19"/>
      <c r="T13" s="19"/>
    </row>
    <row r="14" spans="1:20" ht="27" customHeight="1" x14ac:dyDescent="0.25">
      <c r="A14" s="15" t="s">
        <v>45</v>
      </c>
      <c r="B14" s="19" t="s">
        <v>37</v>
      </c>
      <c r="C14" s="19"/>
      <c r="D14" s="25">
        <v>36860000</v>
      </c>
      <c r="E14" s="25">
        <v>28740000</v>
      </c>
      <c r="F14" s="28">
        <f>[1]Sheet1!$G$73</f>
        <v>31562463</v>
      </c>
      <c r="G14" s="29">
        <v>47679</v>
      </c>
      <c r="H14" s="29" t="s">
        <v>26</v>
      </c>
      <c r="I14" s="18">
        <v>36860000</v>
      </c>
      <c r="J14" s="18">
        <v>36860000</v>
      </c>
      <c r="K14" s="18">
        <f t="shared" si="0"/>
        <v>0</v>
      </c>
      <c r="L14" s="20" t="s">
        <v>38</v>
      </c>
      <c r="M14" s="17" t="s">
        <v>26</v>
      </c>
      <c r="N14" s="16" t="s">
        <v>27</v>
      </c>
      <c r="O14" s="16" t="s">
        <v>28</v>
      </c>
      <c r="P14" s="17"/>
      <c r="Q14" s="17"/>
      <c r="R14" s="17"/>
      <c r="S14" s="19"/>
      <c r="T14" s="19"/>
    </row>
    <row r="15" spans="1:20" ht="27.6" x14ac:dyDescent="0.25">
      <c r="A15" s="15" t="s">
        <v>46</v>
      </c>
      <c r="B15" s="34" t="s">
        <v>47</v>
      </c>
      <c r="C15" s="19"/>
      <c r="D15" s="25">
        <v>29220000</v>
      </c>
      <c r="E15" s="25">
        <v>28675000</v>
      </c>
      <c r="F15" s="28">
        <f>[1]Sheet1!$F$73</f>
        <v>32926803.609999999</v>
      </c>
      <c r="G15" s="30">
        <v>48775</v>
      </c>
      <c r="H15" s="29" t="s">
        <v>26</v>
      </c>
      <c r="I15" s="28">
        <v>29220000</v>
      </c>
      <c r="J15" s="18">
        <f>I15</f>
        <v>29220000</v>
      </c>
      <c r="K15" s="18">
        <f t="shared" si="0"/>
        <v>0</v>
      </c>
      <c r="L15" s="35" t="s">
        <v>54</v>
      </c>
      <c r="M15" s="17" t="s">
        <v>26</v>
      </c>
      <c r="N15" s="16" t="s">
        <v>27</v>
      </c>
      <c r="O15" s="16" t="s">
        <v>28</v>
      </c>
      <c r="P15" s="17"/>
      <c r="Q15" s="17"/>
      <c r="R15" s="17"/>
      <c r="S15" s="19"/>
      <c r="T15" s="19"/>
    </row>
    <row r="16" spans="1:20" ht="28.15" x14ac:dyDescent="0.3">
      <c r="A16" t="s">
        <v>50</v>
      </c>
      <c r="B16" s="34" t="s">
        <v>48</v>
      </c>
      <c r="C16" s="24"/>
      <c r="D16" s="26">
        <v>46490000</v>
      </c>
      <c r="E16" s="26">
        <v>45780000</v>
      </c>
      <c r="F16" s="26">
        <f>[1]Sheet1!$E$73</f>
        <v>55591530.899999999</v>
      </c>
      <c r="G16" s="32">
        <v>49505</v>
      </c>
      <c r="H16" s="29" t="s">
        <v>26</v>
      </c>
      <c r="I16" s="37">
        <v>46490000</v>
      </c>
      <c r="J16" s="38">
        <f>I16</f>
        <v>46490000</v>
      </c>
      <c r="K16" s="18">
        <f t="shared" si="0"/>
        <v>0</v>
      </c>
      <c r="L16" s="36" t="s">
        <v>55</v>
      </c>
      <c r="M16" s="17" t="s">
        <v>26</v>
      </c>
      <c r="N16" s="16" t="s">
        <v>27</v>
      </c>
      <c r="O16" s="16" t="s">
        <v>28</v>
      </c>
      <c r="P16" s="17"/>
      <c r="Q16" s="17"/>
      <c r="R16" s="17"/>
      <c r="S16" s="19"/>
      <c r="T16" s="19"/>
    </row>
    <row r="17" spans="1:20" ht="111" x14ac:dyDescent="0.3">
      <c r="A17" t="s">
        <v>51</v>
      </c>
      <c r="B17" s="34" t="s">
        <v>49</v>
      </c>
      <c r="C17" s="24"/>
      <c r="D17" s="26">
        <v>214905000</v>
      </c>
      <c r="E17" s="26">
        <v>214905000</v>
      </c>
      <c r="F17" s="26">
        <f>[1]Sheet1!$D$73</f>
        <v>360460593.47000003</v>
      </c>
      <c r="G17" s="32">
        <v>53888</v>
      </c>
      <c r="H17" s="29" t="s">
        <v>26</v>
      </c>
      <c r="I17" s="37">
        <v>225000000</v>
      </c>
      <c r="J17" s="37">
        <v>0</v>
      </c>
      <c r="K17" s="37">
        <v>225000000</v>
      </c>
      <c r="L17" s="33" t="s">
        <v>53</v>
      </c>
      <c r="M17" s="17" t="s">
        <v>26</v>
      </c>
      <c r="N17" s="16" t="s">
        <v>27</v>
      </c>
      <c r="O17" s="16" t="s">
        <v>28</v>
      </c>
      <c r="P17" s="17"/>
      <c r="Q17" s="17"/>
      <c r="R17" s="17"/>
      <c r="S17" s="19"/>
      <c r="T17" s="19"/>
    </row>
    <row r="18" spans="1:20" ht="13.9" x14ac:dyDescent="0.25">
      <c r="D18" s="27"/>
      <c r="E18" s="27"/>
      <c r="F18" s="27"/>
      <c r="G18" s="31"/>
    </row>
    <row r="19" spans="1:20" ht="13.9" x14ac:dyDescent="0.25">
      <c r="H19" s="31"/>
    </row>
  </sheetData>
  <sheetProtection algorithmName="SHA-512" hashValue="wfRKrjGGExnLiFIxbXVX4+tpycuefhxtWEAm1nJkeOjnGMqxTiC+HSnEpOZmfum8+a92nI3l5BniL38P5kJdxQ==" saltValue="ZDNbYb+xpHnJf/YutzKBcw==" spinCount="100000" sheet="1" objects="1" scenarios="1" selectLockedCells="1" sort="0" autoFilter="0" selectUnlockedCells="1"/>
  <conditionalFormatting sqref="N10:R14 P15:R15 N15:O17">
    <cfRule type="expression" dxfId="1" priority="3">
      <formula>$M10="No"</formula>
    </cfRule>
  </conditionalFormatting>
  <conditionalFormatting sqref="P16:R17">
    <cfRule type="expression" dxfId="0" priority="1">
      <formula>$M16="No"</formula>
    </cfRule>
  </conditionalFormatting>
  <hyperlinks>
    <hyperlink ref="B9" location="'6 - Instructions and Glossary'!A12:E12" display="Outstanding debt obligation*" xr:uid="{00000000-0004-0000-0000-000000000000}"/>
    <hyperlink ref="C9" location="'6 - Instructions and Glossary'!A13:E13" display="If debt is conduit or component debt, enter related entity name:" xr:uid="{00000000-0004-0000-0000-000001000000}"/>
    <hyperlink ref="D9" location="'6 - Instructions and Glossary'!A14:E14" display="Principal issued*" xr:uid="{00000000-0004-0000-0000-000002000000}"/>
    <hyperlink ref="E9" location="'6 - Instructions and Glossary'!A15:E15" display="Principal outstanding*" xr:uid="{00000000-0004-0000-0000-000003000000}"/>
    <hyperlink ref="F9" location="'6 - Instructions and Glossary'!A16:E16" display="Combined principal and interest required to pay each outstanding debt obligation on time and in full*" xr:uid="{00000000-0004-0000-0000-000004000000}"/>
    <hyperlink ref="G9" location="'6 - Instructions and Glossary'!A17:E17" display="Final maturity date* (MM/DD/YYYY)" xr:uid="{00000000-0004-0000-0000-000005000000}"/>
    <hyperlink ref="I9" location="'6 - Instructions and Glossary'!A19:E19" display="Total proceeds received*" xr:uid="{00000000-0004-0000-0000-000006000000}"/>
    <hyperlink ref="J9" location="'6 - Instructions and Glossary'!A20:E20" display="Proceeds spent*" xr:uid="{00000000-0004-0000-0000-000007000000}"/>
    <hyperlink ref="K9" location="'6 - Instructions and Glossary'!A21:E21" display="Proceeds unspent*" xr:uid="{00000000-0004-0000-0000-000008000000}"/>
    <hyperlink ref="L9" location="'6 - Instructions and Glossary'!A22:E22" display="Official stated purpose for which the debt obligation was authorized*" xr:uid="{00000000-0004-0000-0000-000009000000}"/>
    <hyperlink ref="M9:R9" location="'6 - Instructions and Glossary'!A23:E23" display="Is the debt obligation rated by any nationally recognized credit rating organization?*" xr:uid="{00000000-0004-0000-0000-00000A000000}"/>
  </hyperlinks>
  <pageMargins left="0.7" right="0.7" top="0.75" bottom="0.75" header="0.3" footer="0.3"/>
  <pageSetup paperSize="5" scale="39" fitToHeight="0" orientation="landscape" r:id="rId1"/>
  <headerFooter>
    <oddFooter>&amp;L&amp;Z&amp;F&amp;F</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'F:\ACTG\Josh\Debt Transparency Calculations\[Copy of Tarrant County Debt Report Form.xlsx]Hide'!#REF!</xm:f>
          </x14:formula1>
          <xm:sqref>M10:M17</xm:sqref>
        </x14:dataValidation>
        <x14:dataValidation type="list" allowBlank="1" showInputMessage="1" showErrorMessage="1" xr:uid="{00000000-0002-0000-0000-000001000000}">
          <x14:formula1>
            <xm:f>'F:\ACTG\Josh\Debt Transparency Calculations\[Copy of Tarrant County Debt Report Form.xlsx]Hide'!#REF!</xm:f>
          </x14:formula1>
          <xm:sqref>N10:Q17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K. Underwood</dc:creator>
  <cp:lastModifiedBy>Kadey E. Heidrich</cp:lastModifiedBy>
  <cp:lastPrinted>2018-01-22T13:34:42Z</cp:lastPrinted>
  <dcterms:created xsi:type="dcterms:W3CDTF">2018-01-19T22:37:01Z</dcterms:created>
  <dcterms:modified xsi:type="dcterms:W3CDTF">2023-08-18T17:10:46Z</dcterms:modified>
</cp:coreProperties>
</file>