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queryTables/queryTable1.xml" ContentType="application/vnd.openxmlformats-officedocument.spreadsheetml.query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higarcia\Desktop\"/>
    </mc:Choice>
  </mc:AlternateContent>
  <xr:revisionPtr revIDLastSave="0" documentId="13_ncr:1_{4203A1FB-EBDE-4AE4-9BA6-B3A356960C9C}" xr6:coauthVersionLast="33" xr6:coauthVersionMax="33" xr10:uidLastSave="{00000000-0000-0000-0000-000000000000}"/>
  <bookViews>
    <workbookView xWindow="0" yWindow="0" windowWidth="28800" windowHeight="12210" activeTab="2" xr2:uid="{00000000-000D-0000-FFFF-FFFF00000000}"/>
  </bookViews>
  <sheets>
    <sheet name="Thresholds" sheetId="4" r:id="rId1"/>
    <sheet name="CP Dist. " sheetId="10" r:id="rId2"/>
    <sheet name="Keep" sheetId="2" r:id="rId3"/>
    <sheet name="Replaced" sheetId="12" r:id="rId4"/>
    <sheet name="Eliminations" sheetId="3" r:id="rId5"/>
    <sheet name="2018-11 VotesxPct" sheetId="7" r:id="rId6"/>
    <sheet name="2018 Pcts combinations" sheetId="8" r:id="rId7"/>
    <sheet name="2018-11 Pivot table" sheetId="6" r:id="rId8"/>
    <sheet name="2012-2018" sheetId="5" r:id="rId9"/>
    <sheet name="Demographics" sheetId="11" r:id="rId10"/>
  </sheets>
  <definedNames>
    <definedName name="_xlnm._FilterDatabase" localSheetId="4" hidden="1">Eliminations!$A$1:$W$46</definedName>
    <definedName name="_xlnm._FilterDatabase" localSheetId="2" hidden="1">Keep!$A$1:$W$296</definedName>
    <definedName name="_xlnm._FilterDatabase" localSheetId="3" hidden="1">Replaced!$A$1:$W$11</definedName>
    <definedName name="_Voter_PollBook_Reg_Values_2012_2014_2016_2018">'2012-2018'!$A$1:$W$706</definedName>
    <definedName name="_xlnm.Criteria" localSheetId="3">Thresholds!$A$9:$B$12</definedName>
    <definedName name="ELD_Nov_Election__Pct_Key_Pct_Location_1118" localSheetId="6">'2018 Pcts combinations'!$A$1:$F$705</definedName>
    <definedName name="_xlnm.Extract" localSheetId="4">Eliminations!$B$49</definedName>
    <definedName name="_xlnm.Extract" localSheetId="2">Keep!$B$302</definedName>
    <definedName name="_xlnm.Print_Area" localSheetId="1">'CP Dist. '!$A$1:$B$25</definedName>
    <definedName name="_xlnm.Print_Area" localSheetId="4">Eliminations!$A$1:$W$46</definedName>
    <definedName name="_xlnm.Print_Area" localSheetId="2">Keep!$A$1:$W$296</definedName>
    <definedName name="_xlnm.Print_Area" localSheetId="3">Replaced!$A$1:$W$11</definedName>
    <definedName name="_xlnm.Print_Titles" localSheetId="4">Eliminations!$1:$1</definedName>
    <definedName name="_xlnm.Print_Titles" localSheetId="2">Keep!$1:$1</definedName>
    <definedName name="_xlnm.Print_Titles" localSheetId="3">Replaced!$1:$1</definedName>
  </definedNames>
  <calcPr calcId="179017"/>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2" l="1"/>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11" i="2"/>
  <c r="V10" i="2"/>
  <c r="V9" i="2"/>
  <c r="V8" i="2"/>
  <c r="V7" i="2"/>
  <c r="V6" i="2"/>
  <c r="V5" i="2"/>
  <c r="V4" i="2"/>
  <c r="V3" i="2"/>
  <c r="V2" i="2"/>
  <c r="V11" i="12"/>
  <c r="V10" i="12"/>
  <c r="V9" i="12"/>
  <c r="V8" i="12"/>
  <c r="V7" i="12"/>
  <c r="V6" i="12"/>
  <c r="V5" i="12"/>
  <c r="V4" i="12"/>
  <c r="V3" i="12"/>
  <c r="V2" i="12"/>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2" i="3"/>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 i="2"/>
  <c r="U11" i="2"/>
  <c r="U10" i="2"/>
  <c r="U9" i="2"/>
  <c r="U8" i="2"/>
  <c r="U7" i="2"/>
  <c r="U6" i="2"/>
  <c r="U5" i="2"/>
  <c r="U4" i="2"/>
  <c r="U3" i="2"/>
  <c r="U4" i="12" l="1"/>
  <c r="U5" i="12"/>
  <c r="U6" i="12"/>
  <c r="U7" i="12"/>
  <c r="U8" i="12"/>
  <c r="U9" i="12"/>
  <c r="U10" i="12"/>
  <c r="U11" i="12"/>
  <c r="U3" i="12"/>
  <c r="T9" i="12"/>
  <c r="S9" i="12"/>
  <c r="A9" i="12"/>
  <c r="T6" i="12"/>
  <c r="S6" i="12"/>
  <c r="A6" i="12"/>
  <c r="T3" i="12"/>
  <c r="S3" i="12"/>
  <c r="A3" i="12"/>
  <c r="T11" i="12"/>
  <c r="S11" i="12"/>
  <c r="A11" i="12"/>
  <c r="T10" i="12"/>
  <c r="S10" i="12"/>
  <c r="A10" i="12"/>
  <c r="T8" i="12"/>
  <c r="S8" i="12"/>
  <c r="A8" i="12"/>
  <c r="T7" i="12"/>
  <c r="S7" i="12"/>
  <c r="A7" i="12"/>
  <c r="T5" i="12"/>
  <c r="S5" i="12"/>
  <c r="A5" i="12"/>
  <c r="T4" i="12"/>
  <c r="S4" i="12"/>
  <c r="A4" i="12"/>
  <c r="U2" i="12"/>
  <c r="T2" i="12"/>
  <c r="S2" i="12"/>
  <c r="A2" i="12"/>
  <c r="T126" i="2" l="1"/>
  <c r="A126" i="2"/>
  <c r="U38" i="3" l="1"/>
  <c r="A273" i="2" l="1"/>
  <c r="T273" i="2"/>
  <c r="T235" i="2"/>
  <c r="A235" i="2"/>
  <c r="T31" i="2"/>
  <c r="T145" i="2"/>
  <c r="T159" i="2"/>
  <c r="T249" i="2"/>
  <c r="T87" i="2"/>
  <c r="A87" i="2"/>
  <c r="A249" i="2"/>
  <c r="A159" i="2"/>
  <c r="A145" i="2"/>
  <c r="A31" i="2"/>
  <c r="U3"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9" i="3"/>
  <c r="U40" i="3"/>
  <c r="U41" i="3"/>
  <c r="U42" i="3"/>
  <c r="U43" i="3"/>
  <c r="U44" i="3"/>
  <c r="U45" i="3"/>
  <c r="U46" i="3"/>
  <c r="U2" i="3"/>
  <c r="W636" i="11"/>
  <c r="W635" i="11"/>
  <c r="W634" i="11"/>
  <c r="W633" i="11"/>
  <c r="W632" i="11"/>
  <c r="W631" i="11"/>
  <c r="W630" i="11"/>
  <c r="W629" i="11"/>
  <c r="W628" i="11"/>
  <c r="W627" i="11"/>
  <c r="W626" i="11"/>
  <c r="W625" i="11"/>
  <c r="W624" i="11"/>
  <c r="W623" i="11"/>
  <c r="W622" i="11"/>
  <c r="W621" i="11"/>
  <c r="W620" i="11"/>
  <c r="W619" i="11"/>
  <c r="W618" i="11"/>
  <c r="W617" i="11"/>
  <c r="W616" i="11"/>
  <c r="W615" i="11"/>
  <c r="W614" i="11"/>
  <c r="W613" i="11"/>
  <c r="W612" i="11"/>
  <c r="W611" i="11"/>
  <c r="W610" i="11"/>
  <c r="W609" i="11"/>
  <c r="W608" i="11"/>
  <c r="W607" i="11"/>
  <c r="W606" i="11"/>
  <c r="W605" i="11"/>
  <c r="W604" i="11"/>
  <c r="W603" i="11"/>
  <c r="W602" i="11"/>
  <c r="W601" i="11"/>
  <c r="W600" i="11"/>
  <c r="W599" i="11"/>
  <c r="W598" i="11"/>
  <c r="W597" i="11"/>
  <c r="W596" i="11"/>
  <c r="W595" i="11"/>
  <c r="W594" i="11"/>
  <c r="W593" i="11"/>
  <c r="W592" i="11"/>
  <c r="W591" i="11"/>
  <c r="W590" i="11"/>
  <c r="W589" i="11"/>
  <c r="W588" i="11"/>
  <c r="W587" i="11"/>
  <c r="W586" i="11"/>
  <c r="W585" i="11"/>
  <c r="W584" i="11"/>
  <c r="W583" i="11"/>
  <c r="W582" i="11"/>
  <c r="W581" i="11"/>
  <c r="W580" i="11"/>
  <c r="W579" i="11"/>
  <c r="W578" i="11"/>
  <c r="W577" i="11"/>
  <c r="W576" i="11"/>
  <c r="W575" i="11"/>
  <c r="W574" i="11"/>
  <c r="W573" i="11"/>
  <c r="W572" i="11"/>
  <c r="W571" i="11"/>
  <c r="W570" i="11"/>
  <c r="W569" i="11"/>
  <c r="W568" i="11"/>
  <c r="W567" i="11"/>
  <c r="W566" i="11"/>
  <c r="W565" i="11"/>
  <c r="W564" i="11"/>
  <c r="W563" i="11"/>
  <c r="W562" i="11"/>
  <c r="W561" i="11"/>
  <c r="W560" i="11"/>
  <c r="W559" i="11"/>
  <c r="W558" i="11"/>
  <c r="W557" i="11"/>
  <c r="W556" i="11"/>
  <c r="W555" i="11"/>
  <c r="W554" i="11"/>
  <c r="W553" i="11"/>
  <c r="W552" i="11"/>
  <c r="W551" i="11"/>
  <c r="W550" i="11"/>
  <c r="W549" i="11"/>
  <c r="W548" i="11"/>
  <c r="W547" i="11"/>
  <c r="W546" i="11"/>
  <c r="W545" i="11"/>
  <c r="W544" i="11"/>
  <c r="W543" i="11"/>
  <c r="W542" i="11"/>
  <c r="W541" i="11"/>
  <c r="W540" i="11"/>
  <c r="W539" i="11"/>
  <c r="W538" i="11"/>
  <c r="W537" i="11"/>
  <c r="W536" i="11"/>
  <c r="W535" i="11"/>
  <c r="W534" i="11"/>
  <c r="W533" i="11"/>
  <c r="W532" i="11"/>
  <c r="W531" i="11"/>
  <c r="W530" i="11"/>
  <c r="W529" i="11"/>
  <c r="W528" i="11"/>
  <c r="W527" i="11"/>
  <c r="W526" i="11"/>
  <c r="W525" i="11"/>
  <c r="W524" i="11"/>
  <c r="W523" i="11"/>
  <c r="W522" i="11"/>
  <c r="W521" i="11"/>
  <c r="W520" i="11"/>
  <c r="W519" i="11"/>
  <c r="W518" i="11"/>
  <c r="W517" i="11"/>
  <c r="W516" i="11"/>
  <c r="W515" i="11"/>
  <c r="W514" i="11"/>
  <c r="W513" i="11"/>
  <c r="W512" i="11"/>
  <c r="W511" i="11"/>
  <c r="W510" i="11"/>
  <c r="W509" i="11"/>
  <c r="W508" i="11"/>
  <c r="W507" i="11"/>
  <c r="W506" i="11"/>
  <c r="W505" i="11"/>
  <c r="W504" i="11"/>
  <c r="W503" i="11"/>
  <c r="W502" i="11"/>
  <c r="W501" i="11"/>
  <c r="W500" i="11"/>
  <c r="W499" i="11"/>
  <c r="W498" i="11"/>
  <c r="W497" i="11"/>
  <c r="W496" i="11"/>
  <c r="W495" i="11"/>
  <c r="W494" i="11"/>
  <c r="W493" i="11"/>
  <c r="W492" i="11"/>
  <c r="W491" i="11"/>
  <c r="W490" i="11"/>
  <c r="W489" i="11"/>
  <c r="W488" i="11"/>
  <c r="W487" i="11"/>
  <c r="W486" i="11"/>
  <c r="W485" i="11"/>
  <c r="W484" i="11"/>
  <c r="W483" i="11"/>
  <c r="W482" i="11"/>
  <c r="W481" i="11"/>
  <c r="W480" i="11"/>
  <c r="W479" i="11"/>
  <c r="W478" i="11"/>
  <c r="W477" i="11"/>
  <c r="W476" i="11"/>
  <c r="W475" i="11"/>
  <c r="W474" i="11"/>
  <c r="W473" i="11"/>
  <c r="W472" i="11"/>
  <c r="W471" i="11"/>
  <c r="W470" i="11"/>
  <c r="W469" i="11"/>
  <c r="W468" i="11"/>
  <c r="W467" i="11"/>
  <c r="W466" i="11"/>
  <c r="W465" i="11"/>
  <c r="W464" i="11"/>
  <c r="W463" i="11"/>
  <c r="W462" i="11"/>
  <c r="W461" i="11"/>
  <c r="W460" i="11"/>
  <c r="W459" i="11"/>
  <c r="W458" i="11"/>
  <c r="W457" i="11"/>
  <c r="W456" i="11"/>
  <c r="W455" i="11"/>
  <c r="W454" i="11"/>
  <c r="W453" i="11"/>
  <c r="W452" i="11"/>
  <c r="W451" i="11"/>
  <c r="W450" i="11"/>
  <c r="W449" i="11"/>
  <c r="W448" i="11"/>
  <c r="W447" i="11"/>
  <c r="W446" i="11"/>
  <c r="W445" i="11"/>
  <c r="W444" i="11"/>
  <c r="W443" i="11"/>
  <c r="W442" i="11"/>
  <c r="W441" i="11"/>
  <c r="W440" i="11"/>
  <c r="W439" i="11"/>
  <c r="W438" i="11"/>
  <c r="W437" i="11"/>
  <c r="W436" i="11"/>
  <c r="W435" i="11"/>
  <c r="W434" i="11"/>
  <c r="W433" i="11"/>
  <c r="W432" i="11"/>
  <c r="W431" i="11"/>
  <c r="W430" i="11"/>
  <c r="W429" i="11"/>
  <c r="W428" i="11"/>
  <c r="W427" i="11"/>
  <c r="W426" i="11"/>
  <c r="W425" i="11"/>
  <c r="W424" i="11"/>
  <c r="W423" i="11"/>
  <c r="W422" i="11"/>
  <c r="W421" i="11"/>
  <c r="W420" i="11"/>
  <c r="W419" i="11"/>
  <c r="W418" i="11"/>
  <c r="W417" i="11"/>
  <c r="W416" i="11"/>
  <c r="W415" i="11"/>
  <c r="W414" i="11"/>
  <c r="W413" i="11"/>
  <c r="W412" i="11"/>
  <c r="W411" i="11"/>
  <c r="W410" i="11"/>
  <c r="W409" i="11"/>
  <c r="W408" i="11"/>
  <c r="W407" i="11"/>
  <c r="W406" i="11"/>
  <c r="W405" i="11"/>
  <c r="W404" i="11"/>
  <c r="W403" i="11"/>
  <c r="W402" i="11"/>
  <c r="W401" i="11"/>
  <c r="W400" i="11"/>
  <c r="W399" i="11"/>
  <c r="W398" i="11"/>
  <c r="W397" i="11"/>
  <c r="W396" i="11"/>
  <c r="W395" i="11"/>
  <c r="W394" i="11"/>
  <c r="W393" i="11"/>
  <c r="W392" i="11"/>
  <c r="W391" i="11"/>
  <c r="W390" i="11"/>
  <c r="W389" i="11"/>
  <c r="W388" i="11"/>
  <c r="W387" i="11"/>
  <c r="W386" i="11"/>
  <c r="W385" i="11"/>
  <c r="W384" i="11"/>
  <c r="W383" i="11"/>
  <c r="W382" i="11"/>
  <c r="W381" i="11"/>
  <c r="W380" i="11"/>
  <c r="W379" i="11"/>
  <c r="W378" i="11"/>
  <c r="W377" i="11"/>
  <c r="W376" i="11"/>
  <c r="W375" i="11"/>
  <c r="W374" i="11"/>
  <c r="W373" i="11"/>
  <c r="W372" i="11"/>
  <c r="W371" i="11"/>
  <c r="W370" i="11"/>
  <c r="W369" i="11"/>
  <c r="W368" i="11"/>
  <c r="W367" i="11"/>
  <c r="W366" i="11"/>
  <c r="W365" i="11"/>
  <c r="W364" i="11"/>
  <c r="W363" i="11"/>
  <c r="W362" i="11"/>
  <c r="W361" i="11"/>
  <c r="W360" i="11"/>
  <c r="W359" i="11"/>
  <c r="W358" i="11"/>
  <c r="W357" i="11"/>
  <c r="W356" i="11"/>
  <c r="W355" i="11"/>
  <c r="W354" i="11"/>
  <c r="W353" i="11"/>
  <c r="W352" i="11"/>
  <c r="W351" i="11"/>
  <c r="W350" i="11"/>
  <c r="W349" i="11"/>
  <c r="W348" i="11"/>
  <c r="W347" i="11"/>
  <c r="W346" i="11"/>
  <c r="W345" i="11"/>
  <c r="W344" i="11"/>
  <c r="W343" i="11"/>
  <c r="W342" i="11"/>
  <c r="W341" i="11"/>
  <c r="W340" i="11"/>
  <c r="W339" i="11"/>
  <c r="W338" i="11"/>
  <c r="W337" i="11"/>
  <c r="W336" i="11"/>
  <c r="W335" i="11"/>
  <c r="W334" i="11"/>
  <c r="W333" i="11"/>
  <c r="W332" i="11"/>
  <c r="W331" i="11"/>
  <c r="W330" i="11"/>
  <c r="W329" i="11"/>
  <c r="W328" i="11"/>
  <c r="W327" i="11"/>
  <c r="W326" i="11"/>
  <c r="W325" i="11"/>
  <c r="W324" i="11"/>
  <c r="W323" i="11"/>
  <c r="W322" i="11"/>
  <c r="W321" i="11"/>
  <c r="W320" i="11"/>
  <c r="W319" i="11"/>
  <c r="W318" i="11"/>
  <c r="W317" i="11"/>
  <c r="W316" i="11"/>
  <c r="W315" i="11"/>
  <c r="W314" i="11"/>
  <c r="W313" i="11"/>
  <c r="W312" i="11"/>
  <c r="W311" i="11"/>
  <c r="W310" i="11"/>
  <c r="W309" i="11"/>
  <c r="W308" i="11"/>
  <c r="W307" i="11"/>
  <c r="W306" i="11"/>
  <c r="W305" i="11"/>
  <c r="W304" i="11"/>
  <c r="W303" i="11"/>
  <c r="W302" i="11"/>
  <c r="W301" i="11"/>
  <c r="W300" i="11"/>
  <c r="W299" i="11"/>
  <c r="W298" i="11"/>
  <c r="W297" i="11"/>
  <c r="W296" i="11"/>
  <c r="W295" i="11"/>
  <c r="W294" i="11"/>
  <c r="W293" i="11"/>
  <c r="W292" i="11"/>
  <c r="W291" i="11"/>
  <c r="W290" i="11"/>
  <c r="W289" i="11"/>
  <c r="W288" i="11"/>
  <c r="W287" i="11"/>
  <c r="W286" i="11"/>
  <c r="W285" i="11"/>
  <c r="W284" i="11"/>
  <c r="W283" i="11"/>
  <c r="W282" i="11"/>
  <c r="W281" i="11"/>
  <c r="W280" i="11"/>
  <c r="W279" i="11"/>
  <c r="W278" i="11"/>
  <c r="W277" i="11"/>
  <c r="W276" i="11"/>
  <c r="W275" i="11"/>
  <c r="W274" i="11"/>
  <c r="W273" i="11"/>
  <c r="W272" i="11"/>
  <c r="W271" i="11"/>
  <c r="W270" i="11"/>
  <c r="W269" i="11"/>
  <c r="W268" i="11"/>
  <c r="W267" i="11"/>
  <c r="W266" i="11"/>
  <c r="W265" i="11"/>
  <c r="W264" i="11"/>
  <c r="W263" i="11"/>
  <c r="W262" i="11"/>
  <c r="W261" i="11"/>
  <c r="W260" i="11"/>
  <c r="W259" i="11"/>
  <c r="W258" i="11"/>
  <c r="W257" i="11"/>
  <c r="W256" i="11"/>
  <c r="W255" i="11"/>
  <c r="W254" i="11"/>
  <c r="W253" i="11"/>
  <c r="W252" i="11"/>
  <c r="W251" i="11"/>
  <c r="W250" i="11"/>
  <c r="W249" i="11"/>
  <c r="W248" i="11"/>
  <c r="W247" i="11"/>
  <c r="W246" i="11"/>
  <c r="W245" i="11"/>
  <c r="W244" i="11"/>
  <c r="W243" i="11"/>
  <c r="W242" i="11"/>
  <c r="W241" i="11"/>
  <c r="W240" i="11"/>
  <c r="W239" i="11"/>
  <c r="W238" i="11"/>
  <c r="W237" i="11"/>
  <c r="W236" i="11"/>
  <c r="W235" i="11"/>
  <c r="W234" i="11"/>
  <c r="W233" i="11"/>
  <c r="W232" i="11"/>
  <c r="W231" i="11"/>
  <c r="W230" i="11"/>
  <c r="W229" i="11"/>
  <c r="W228" i="11"/>
  <c r="W227" i="11"/>
  <c r="W226" i="11"/>
  <c r="W225" i="11"/>
  <c r="W224" i="11"/>
  <c r="W223" i="11"/>
  <c r="W222" i="11"/>
  <c r="W221" i="11"/>
  <c r="W220" i="11"/>
  <c r="W219" i="11"/>
  <c r="W218" i="11"/>
  <c r="W217" i="11"/>
  <c r="W216" i="11"/>
  <c r="W215" i="11"/>
  <c r="W214" i="11"/>
  <c r="W213" i="11"/>
  <c r="W212" i="11"/>
  <c r="W211" i="11"/>
  <c r="W210" i="11"/>
  <c r="W209" i="11"/>
  <c r="W208" i="11"/>
  <c r="W207" i="11"/>
  <c r="W206" i="11"/>
  <c r="W205" i="11"/>
  <c r="W204" i="11"/>
  <c r="W203" i="11"/>
  <c r="W202" i="11"/>
  <c r="W201" i="11"/>
  <c r="W200" i="11"/>
  <c r="W199" i="11"/>
  <c r="W198" i="11"/>
  <c r="W197" i="11"/>
  <c r="W196" i="11"/>
  <c r="W195" i="11"/>
  <c r="W194" i="11"/>
  <c r="W193" i="11"/>
  <c r="W192" i="11"/>
  <c r="W191" i="11"/>
  <c r="W190" i="11"/>
  <c r="W189" i="11"/>
  <c r="W188" i="11"/>
  <c r="W187" i="11"/>
  <c r="W186" i="11"/>
  <c r="W185" i="11"/>
  <c r="W184" i="11"/>
  <c r="W183" i="11"/>
  <c r="W182" i="11"/>
  <c r="W181" i="11"/>
  <c r="W180" i="11"/>
  <c r="W179" i="11"/>
  <c r="W178" i="11"/>
  <c r="W177" i="11"/>
  <c r="W176" i="11"/>
  <c r="W175" i="11"/>
  <c r="W174" i="11"/>
  <c r="W173" i="11"/>
  <c r="W172" i="11"/>
  <c r="W171" i="11"/>
  <c r="W170" i="11"/>
  <c r="W169" i="11"/>
  <c r="W168" i="11"/>
  <c r="W167" i="11"/>
  <c r="W166" i="11"/>
  <c r="W165" i="11"/>
  <c r="W164" i="11"/>
  <c r="W163" i="11"/>
  <c r="W162" i="11"/>
  <c r="W161" i="11"/>
  <c r="W160" i="11"/>
  <c r="W159" i="11"/>
  <c r="W158" i="11"/>
  <c r="W157" i="11"/>
  <c r="W156" i="11"/>
  <c r="W155" i="11"/>
  <c r="W154" i="11"/>
  <c r="W153" i="11"/>
  <c r="W152" i="11"/>
  <c r="W151" i="11"/>
  <c r="W150" i="11"/>
  <c r="W149" i="11"/>
  <c r="W148" i="11"/>
  <c r="W147" i="11"/>
  <c r="W146" i="11"/>
  <c r="W145" i="11"/>
  <c r="W144" i="11"/>
  <c r="W143" i="11"/>
  <c r="W142" i="11"/>
  <c r="W141" i="11"/>
  <c r="W140" i="11"/>
  <c r="W139" i="11"/>
  <c r="W138" i="11"/>
  <c r="W137" i="11"/>
  <c r="W136" i="11"/>
  <c r="W135" i="11"/>
  <c r="W134" i="11"/>
  <c r="W133" i="11"/>
  <c r="W132" i="11"/>
  <c r="W131" i="11"/>
  <c r="W130" i="11"/>
  <c r="W129" i="11"/>
  <c r="W128" i="11"/>
  <c r="W127" i="11"/>
  <c r="W126" i="11"/>
  <c r="W125" i="11"/>
  <c r="W124" i="11"/>
  <c r="W123" i="11"/>
  <c r="W122" i="11"/>
  <c r="W121"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W18" i="11"/>
  <c r="W17" i="11"/>
  <c r="W16" i="11"/>
  <c r="W15" i="11"/>
  <c r="W14" i="11"/>
  <c r="W13" i="11"/>
  <c r="W12" i="11"/>
  <c r="W11" i="11"/>
  <c r="W10" i="11"/>
  <c r="W9" i="11"/>
  <c r="W8" i="11"/>
  <c r="W7" i="11"/>
  <c r="W6" i="11"/>
  <c r="W5" i="11"/>
  <c r="W4" i="11"/>
  <c r="W3" i="11"/>
  <c r="W2" i="11"/>
  <c r="T262" i="2" l="1"/>
  <c r="A262" i="2"/>
  <c r="T226" i="2"/>
  <c r="A226" i="2"/>
  <c r="T204" i="2"/>
  <c r="A204" i="2"/>
  <c r="T146" i="2"/>
  <c r="A146" i="2"/>
  <c r="T52" i="2"/>
  <c r="A52" i="2"/>
  <c r="T28" i="2"/>
  <c r="A28" i="2"/>
  <c r="T7" i="2"/>
  <c r="A7" i="2"/>
  <c r="A3" i="2" l="1"/>
  <c r="A4" i="2"/>
  <c r="A5" i="2"/>
  <c r="A6" i="2"/>
  <c r="A8" i="2"/>
  <c r="A9" i="2"/>
  <c r="A10" i="2"/>
  <c r="A11" i="2"/>
  <c r="A12" i="2"/>
  <c r="A13" i="2"/>
  <c r="A14" i="2"/>
  <c r="A15" i="2"/>
  <c r="A16" i="2"/>
  <c r="A17" i="2"/>
  <c r="A18" i="2"/>
  <c r="A19" i="2"/>
  <c r="A20" i="2"/>
  <c r="A21" i="2"/>
  <c r="A22" i="2"/>
  <c r="A23" i="2"/>
  <c r="A24" i="2"/>
  <c r="A25" i="2"/>
  <c r="A26" i="2"/>
  <c r="A27" i="2"/>
  <c r="A29" i="2"/>
  <c r="A30" i="2"/>
  <c r="A32" i="2"/>
  <c r="A33" i="2"/>
  <c r="A34" i="2"/>
  <c r="A35" i="2"/>
  <c r="A36" i="2"/>
  <c r="A37" i="2"/>
  <c r="A38" i="2"/>
  <c r="A39" i="2"/>
  <c r="A40" i="2"/>
  <c r="A41" i="2"/>
  <c r="A42" i="2"/>
  <c r="A43" i="2"/>
  <c r="A44" i="2"/>
  <c r="A45" i="2"/>
  <c r="A46" i="2"/>
  <c r="A47" i="2"/>
  <c r="A48" i="2"/>
  <c r="A49" i="2"/>
  <c r="A50" i="2"/>
  <c r="A51"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7" i="2"/>
  <c r="A128" i="2"/>
  <c r="A129" i="2"/>
  <c r="A130" i="2"/>
  <c r="A131" i="2"/>
  <c r="A132" i="2"/>
  <c r="A133" i="2"/>
  <c r="A134" i="2"/>
  <c r="A135" i="2"/>
  <c r="A136" i="2"/>
  <c r="A137" i="2"/>
  <c r="A138" i="2"/>
  <c r="A139" i="2"/>
  <c r="A140" i="2"/>
  <c r="A141" i="2"/>
  <c r="A142" i="2"/>
  <c r="A143" i="2"/>
  <c r="A144" i="2"/>
  <c r="A147" i="2"/>
  <c r="A148" i="2"/>
  <c r="A149" i="2"/>
  <c r="A150" i="2"/>
  <c r="A151" i="2"/>
  <c r="A152" i="2"/>
  <c r="A153" i="2"/>
  <c r="A154" i="2"/>
  <c r="A155" i="2"/>
  <c r="A156" i="2"/>
  <c r="A157" i="2"/>
  <c r="A158"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5" i="2"/>
  <c r="A206" i="2"/>
  <c r="A207" i="2"/>
  <c r="A208" i="2"/>
  <c r="A209" i="2"/>
  <c r="A210" i="2"/>
  <c r="A211" i="2"/>
  <c r="A212" i="2"/>
  <c r="A213" i="2"/>
  <c r="A214" i="2"/>
  <c r="A215" i="2"/>
  <c r="A216" i="2"/>
  <c r="A217" i="2"/>
  <c r="A218" i="2"/>
  <c r="A219" i="2"/>
  <c r="A220" i="2"/>
  <c r="A221" i="2"/>
  <c r="A222" i="2"/>
  <c r="A223" i="2"/>
  <c r="A224" i="2"/>
  <c r="A225" i="2"/>
  <c r="A227" i="2"/>
  <c r="A228" i="2"/>
  <c r="A229" i="2"/>
  <c r="A230" i="2"/>
  <c r="A231" i="2"/>
  <c r="A232" i="2"/>
  <c r="A233" i="2"/>
  <c r="A234" i="2"/>
  <c r="A236" i="2"/>
  <c r="A237" i="2"/>
  <c r="A238" i="2"/>
  <c r="A239" i="2"/>
  <c r="A240" i="2"/>
  <c r="A241" i="2"/>
  <c r="A242" i="2"/>
  <c r="A243" i="2"/>
  <c r="A244" i="2"/>
  <c r="A245" i="2"/>
  <c r="A246" i="2"/>
  <c r="A247" i="2"/>
  <c r="A248" i="2"/>
  <c r="A250" i="2"/>
  <c r="A251" i="2"/>
  <c r="A252" i="2"/>
  <c r="A253" i="2"/>
  <c r="A254" i="2"/>
  <c r="A255" i="2"/>
  <c r="A256" i="2"/>
  <c r="A257" i="2"/>
  <c r="A258" i="2"/>
  <c r="A259" i="2"/>
  <c r="A260" i="2"/>
  <c r="A261" i="2"/>
  <c r="A263" i="2"/>
  <c r="A264" i="2"/>
  <c r="A265" i="2"/>
  <c r="A266" i="2"/>
  <c r="A267" i="2"/>
  <c r="A268" i="2"/>
  <c r="A269" i="2"/>
  <c r="A270" i="2"/>
  <c r="A271" i="2"/>
  <c r="A272" i="2"/>
  <c r="A274" i="2"/>
  <c r="A275" i="2"/>
  <c r="A276" i="2"/>
  <c r="A277" i="2"/>
  <c r="A278" i="2"/>
  <c r="A279" i="2"/>
  <c r="A280" i="2"/>
  <c r="A281" i="2"/>
  <c r="A282" i="2"/>
  <c r="A283" i="2"/>
  <c r="A284" i="2"/>
  <c r="A285" i="2"/>
  <c r="A286" i="2"/>
  <c r="A287" i="2"/>
  <c r="A288" i="2"/>
  <c r="A289" i="2"/>
  <c r="A290" i="2"/>
  <c r="A291" i="2"/>
  <c r="A292" i="2"/>
  <c r="A293" i="2"/>
  <c r="A294" i="2"/>
  <c r="A295" i="2"/>
  <c r="A296" i="2"/>
  <c r="A2" i="2"/>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2" i="3"/>
  <c r="D3" i="7" l="1"/>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2" i="7"/>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2" i="7"/>
  <c r="T39" i="3"/>
  <c r="T37" i="3"/>
  <c r="T12" i="3"/>
  <c r="T9" i="3"/>
  <c r="T6" i="3"/>
  <c r="T3" i="2"/>
  <c r="T4" i="2"/>
  <c r="T5" i="2"/>
  <c r="T6" i="2"/>
  <c r="T8" i="2"/>
  <c r="T9" i="2"/>
  <c r="T10" i="2"/>
  <c r="T11" i="2"/>
  <c r="T12" i="2"/>
  <c r="T13" i="2"/>
  <c r="T14" i="2"/>
  <c r="T15" i="2"/>
  <c r="T16" i="2"/>
  <c r="T17" i="2"/>
  <c r="T18" i="2"/>
  <c r="T19" i="2"/>
  <c r="T20" i="2"/>
  <c r="T21" i="2"/>
  <c r="T22" i="2"/>
  <c r="T23" i="2"/>
  <c r="T24" i="2"/>
  <c r="T25" i="2"/>
  <c r="T26" i="2"/>
  <c r="T27" i="2"/>
  <c r="T29" i="2"/>
  <c r="T30" i="2"/>
  <c r="T32" i="2"/>
  <c r="T33" i="2"/>
  <c r="T34" i="2"/>
  <c r="T35" i="2"/>
  <c r="T36" i="2"/>
  <c r="T37" i="2"/>
  <c r="T38" i="2"/>
  <c r="T39" i="2"/>
  <c r="T40" i="2"/>
  <c r="T41" i="2"/>
  <c r="T42" i="2"/>
  <c r="T43" i="2"/>
  <c r="T44" i="2"/>
  <c r="T45" i="2"/>
  <c r="T46" i="2"/>
  <c r="T47" i="2"/>
  <c r="T48" i="2"/>
  <c r="T49" i="2"/>
  <c r="T50" i="2"/>
  <c r="T51"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7" i="2"/>
  <c r="T128" i="2"/>
  <c r="T129" i="2"/>
  <c r="T130" i="2"/>
  <c r="T131" i="2"/>
  <c r="T132" i="2"/>
  <c r="T133" i="2"/>
  <c r="T134" i="2"/>
  <c r="T135" i="2"/>
  <c r="T136" i="2"/>
  <c r="T137" i="2"/>
  <c r="T138" i="2"/>
  <c r="T139" i="2"/>
  <c r="T140" i="2"/>
  <c r="T141" i="2"/>
  <c r="T142" i="2"/>
  <c r="T143" i="2"/>
  <c r="T144" i="2"/>
  <c r="T147" i="2"/>
  <c r="T148" i="2"/>
  <c r="T149" i="2"/>
  <c r="T150" i="2"/>
  <c r="T151" i="2"/>
  <c r="T152" i="2"/>
  <c r="T153" i="2"/>
  <c r="T154" i="2"/>
  <c r="T155" i="2"/>
  <c r="T156" i="2"/>
  <c r="T157" i="2"/>
  <c r="T158"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5" i="2"/>
  <c r="T206" i="2"/>
  <c r="T207" i="2"/>
  <c r="T208" i="2"/>
  <c r="T209" i="2"/>
  <c r="T210" i="2"/>
  <c r="T211" i="2"/>
  <c r="T212" i="2"/>
  <c r="T213" i="2"/>
  <c r="T214" i="2"/>
  <c r="T215" i="2"/>
  <c r="T216" i="2"/>
  <c r="T217" i="2"/>
  <c r="T218" i="2"/>
  <c r="T219" i="2"/>
  <c r="T220" i="2"/>
  <c r="T221" i="2"/>
  <c r="T222" i="2"/>
  <c r="T223" i="2"/>
  <c r="T224" i="2"/>
  <c r="T225" i="2"/>
  <c r="T227" i="2"/>
  <c r="T228" i="2"/>
  <c r="T229" i="2"/>
  <c r="T230" i="2"/>
  <c r="T231" i="2"/>
  <c r="T232" i="2"/>
  <c r="T233" i="2"/>
  <c r="T234" i="2"/>
  <c r="T236" i="2"/>
  <c r="T237" i="2"/>
  <c r="T238" i="2"/>
  <c r="T239" i="2"/>
  <c r="T240" i="2"/>
  <c r="T241" i="2"/>
  <c r="T242" i="2"/>
  <c r="T243" i="2"/>
  <c r="T244" i="2"/>
  <c r="T245" i="2"/>
  <c r="T246" i="2"/>
  <c r="T247" i="2"/>
  <c r="T248" i="2"/>
  <c r="T250" i="2"/>
  <c r="T251" i="2"/>
  <c r="T252" i="2"/>
  <c r="T253" i="2"/>
  <c r="T254" i="2"/>
  <c r="T255" i="2"/>
  <c r="T256" i="2"/>
  <c r="T257" i="2"/>
  <c r="T258" i="2"/>
  <c r="T259" i="2"/>
  <c r="T260" i="2"/>
  <c r="T261" i="2"/>
  <c r="T263" i="2"/>
  <c r="T264" i="2"/>
  <c r="T265" i="2"/>
  <c r="T266" i="2"/>
  <c r="T267" i="2"/>
  <c r="T268" i="2"/>
  <c r="T269" i="2"/>
  <c r="T270" i="2"/>
  <c r="T271" i="2"/>
  <c r="T272" i="2"/>
  <c r="T274" i="2"/>
  <c r="T275" i="2"/>
  <c r="T276" i="2"/>
  <c r="T277" i="2"/>
  <c r="T278" i="2"/>
  <c r="T279" i="2"/>
  <c r="T280" i="2"/>
  <c r="T281" i="2"/>
  <c r="T282" i="2"/>
  <c r="T283" i="2"/>
  <c r="T284" i="2"/>
  <c r="T285" i="2"/>
  <c r="T286" i="2"/>
  <c r="T287" i="2"/>
  <c r="T288" i="2"/>
  <c r="T289" i="2"/>
  <c r="T290" i="2"/>
  <c r="T291" i="2"/>
  <c r="T292" i="2"/>
  <c r="T293" i="2"/>
  <c r="T294" i="2"/>
  <c r="T295" i="2"/>
  <c r="T296" i="2"/>
  <c r="T3" i="3" l="1"/>
  <c r="T4" i="3"/>
  <c r="T5" i="3"/>
  <c r="T7" i="3"/>
  <c r="T8" i="3"/>
  <c r="T10" i="3"/>
  <c r="T11" i="3"/>
  <c r="T13" i="3"/>
  <c r="T14" i="3"/>
  <c r="T15" i="3"/>
  <c r="T16" i="3"/>
  <c r="T17" i="3"/>
  <c r="T18" i="3"/>
  <c r="T19" i="3"/>
  <c r="T20" i="3"/>
  <c r="T21" i="3"/>
  <c r="T22" i="3"/>
  <c r="T23" i="3"/>
  <c r="T24" i="3"/>
  <c r="T25" i="3"/>
  <c r="T26" i="3"/>
  <c r="T27" i="3"/>
  <c r="T28" i="3"/>
  <c r="T29" i="3"/>
  <c r="T30" i="3"/>
  <c r="T31" i="3"/>
  <c r="T32" i="3"/>
  <c r="T33" i="3"/>
  <c r="T34" i="3"/>
  <c r="T35" i="3"/>
  <c r="T36" i="3"/>
  <c r="T38" i="3"/>
  <c r="T40" i="3"/>
  <c r="T41" i="3"/>
  <c r="T42" i="3"/>
  <c r="T43" i="3"/>
  <c r="T44" i="3"/>
  <c r="T45" i="3"/>
  <c r="T46" i="3"/>
  <c r="T2" i="3"/>
  <c r="T2" i="2"/>
  <c r="M705" i="7" l="1"/>
  <c r="K705" i="7"/>
  <c r="I705" i="7"/>
  <c r="G705" i="7"/>
  <c r="M698" i="7"/>
  <c r="K698" i="7"/>
  <c r="I698" i="7"/>
  <c r="G698" i="7"/>
  <c r="M679" i="7"/>
  <c r="K679" i="7"/>
  <c r="I679" i="7"/>
  <c r="G679" i="7"/>
  <c r="M616" i="7"/>
  <c r="K616" i="7"/>
  <c r="I616" i="7"/>
  <c r="G616" i="7"/>
  <c r="M615" i="7"/>
  <c r="K615" i="7"/>
  <c r="I615" i="7"/>
  <c r="G615" i="7"/>
  <c r="M614" i="7"/>
  <c r="K614" i="7"/>
  <c r="I614" i="7"/>
  <c r="G614" i="7"/>
  <c r="M613" i="7"/>
  <c r="K613" i="7"/>
  <c r="I613" i="7"/>
  <c r="G613" i="7"/>
  <c r="M590" i="7"/>
  <c r="K590" i="7"/>
  <c r="I590" i="7"/>
  <c r="G590" i="7"/>
  <c r="M589" i="7"/>
  <c r="K589" i="7"/>
  <c r="I589" i="7"/>
  <c r="G589" i="7"/>
  <c r="M597" i="7"/>
  <c r="K597" i="7"/>
  <c r="I597" i="7"/>
  <c r="G597" i="7"/>
  <c r="M612" i="7"/>
  <c r="K612" i="7"/>
  <c r="I612" i="7"/>
  <c r="G612" i="7"/>
  <c r="M561" i="7"/>
  <c r="K561" i="7"/>
  <c r="I561" i="7"/>
  <c r="G561" i="7"/>
  <c r="M44" i="7"/>
  <c r="K44" i="7"/>
  <c r="I44" i="7"/>
  <c r="G44" i="7"/>
  <c r="M627" i="7"/>
  <c r="K627" i="7"/>
  <c r="I627" i="7"/>
  <c r="G627" i="7"/>
  <c r="M536" i="7"/>
  <c r="K536" i="7"/>
  <c r="I536" i="7"/>
  <c r="G536" i="7"/>
  <c r="M704" i="7"/>
  <c r="K704" i="7"/>
  <c r="I704" i="7"/>
  <c r="G704" i="7"/>
  <c r="M686" i="7"/>
  <c r="K686" i="7"/>
  <c r="I686" i="7"/>
  <c r="G686" i="7"/>
  <c r="M43" i="7"/>
  <c r="K43" i="7"/>
  <c r="I43" i="7"/>
  <c r="G43" i="7"/>
  <c r="M702" i="7"/>
  <c r="K702" i="7"/>
  <c r="I702" i="7"/>
  <c r="G702" i="7"/>
  <c r="M548" i="7"/>
  <c r="K548" i="7"/>
  <c r="I548" i="7"/>
  <c r="G548" i="7"/>
  <c r="M169" i="7"/>
  <c r="K169" i="7"/>
  <c r="I169" i="7"/>
  <c r="G169" i="7"/>
  <c r="M604" i="7"/>
  <c r="K604" i="7"/>
  <c r="I604" i="7"/>
  <c r="G604" i="7"/>
  <c r="M618" i="7"/>
  <c r="K618" i="7"/>
  <c r="I618" i="7"/>
  <c r="G618" i="7"/>
  <c r="M414" i="7"/>
  <c r="K414" i="7"/>
  <c r="I414" i="7"/>
  <c r="G414" i="7"/>
  <c r="M42" i="7"/>
  <c r="K42" i="7"/>
  <c r="I42" i="7"/>
  <c r="G42" i="7"/>
  <c r="M626" i="7"/>
  <c r="K626" i="7"/>
  <c r="I626" i="7"/>
  <c r="G626" i="7"/>
  <c r="M641" i="7"/>
  <c r="K641" i="7"/>
  <c r="I641" i="7"/>
  <c r="G641" i="7"/>
  <c r="M701" i="7"/>
  <c r="K701" i="7"/>
  <c r="I701" i="7"/>
  <c r="G701" i="7"/>
  <c r="M635" i="7"/>
  <c r="K635" i="7"/>
  <c r="I635" i="7"/>
  <c r="G635" i="7"/>
  <c r="M625" i="7"/>
  <c r="K625" i="7"/>
  <c r="I625" i="7"/>
  <c r="G625" i="7"/>
  <c r="M611" i="7"/>
  <c r="K611" i="7"/>
  <c r="I611" i="7"/>
  <c r="G611" i="7"/>
  <c r="M610" i="7"/>
  <c r="K610" i="7"/>
  <c r="I610" i="7"/>
  <c r="G610" i="7"/>
  <c r="M596" i="7"/>
  <c r="K596" i="7"/>
  <c r="I596" i="7"/>
  <c r="G596" i="7"/>
  <c r="M700" i="7"/>
  <c r="K700" i="7"/>
  <c r="I700" i="7"/>
  <c r="G700" i="7"/>
  <c r="M699" i="7"/>
  <c r="K699" i="7"/>
  <c r="I699" i="7"/>
  <c r="G699" i="7"/>
  <c r="M77" i="7"/>
  <c r="K77" i="7"/>
  <c r="I77" i="7"/>
  <c r="G77" i="7"/>
  <c r="M593" i="7"/>
  <c r="K593" i="7"/>
  <c r="I593" i="7"/>
  <c r="G593" i="7"/>
  <c r="M41" i="7"/>
  <c r="K41" i="7"/>
  <c r="I41" i="7"/>
  <c r="G41" i="7"/>
  <c r="M588" i="7"/>
  <c r="K588" i="7"/>
  <c r="I588" i="7"/>
  <c r="G588" i="7"/>
  <c r="M587" i="7"/>
  <c r="K587" i="7"/>
  <c r="I587" i="7"/>
  <c r="G587" i="7"/>
  <c r="M578" i="7"/>
  <c r="K578" i="7"/>
  <c r="I578" i="7"/>
  <c r="G578" i="7"/>
  <c r="M697" i="7"/>
  <c r="K697" i="7"/>
  <c r="I697" i="7"/>
  <c r="G697" i="7"/>
  <c r="M695" i="7"/>
  <c r="K695" i="7"/>
  <c r="I695" i="7"/>
  <c r="G695" i="7"/>
  <c r="M693" i="7"/>
  <c r="K693" i="7"/>
  <c r="I693" i="7"/>
  <c r="G693" i="7"/>
  <c r="M691" i="7"/>
  <c r="K691" i="7"/>
  <c r="I691" i="7"/>
  <c r="G691" i="7"/>
  <c r="M690" i="7"/>
  <c r="K690" i="7"/>
  <c r="I690" i="7"/>
  <c r="G690" i="7"/>
  <c r="M685" i="7"/>
  <c r="K685" i="7"/>
  <c r="I685" i="7"/>
  <c r="G685" i="7"/>
  <c r="M662" i="7"/>
  <c r="K662" i="7"/>
  <c r="I662" i="7"/>
  <c r="G662" i="7"/>
  <c r="M595" i="7"/>
  <c r="K595" i="7"/>
  <c r="I595" i="7"/>
  <c r="G595" i="7"/>
  <c r="M684" i="7"/>
  <c r="K684" i="7"/>
  <c r="I684" i="7"/>
  <c r="G684" i="7"/>
  <c r="M683" i="7"/>
  <c r="K683" i="7"/>
  <c r="I683" i="7"/>
  <c r="G683" i="7"/>
  <c r="M644" i="7"/>
  <c r="K644" i="7"/>
  <c r="I644" i="7"/>
  <c r="G644" i="7"/>
  <c r="M682" i="7"/>
  <c r="K682" i="7"/>
  <c r="I682" i="7"/>
  <c r="G682" i="7"/>
  <c r="M637" i="7"/>
  <c r="K637" i="7"/>
  <c r="I637" i="7"/>
  <c r="G637" i="7"/>
  <c r="M581" i="7"/>
  <c r="K581" i="7"/>
  <c r="I581" i="7"/>
  <c r="G581" i="7"/>
  <c r="M122" i="7"/>
  <c r="K122" i="7"/>
  <c r="I122" i="7"/>
  <c r="G122" i="7"/>
  <c r="M6" i="7"/>
  <c r="K6" i="7"/>
  <c r="I6" i="7"/>
  <c r="G6" i="7"/>
  <c r="M547" i="7"/>
  <c r="K547" i="7"/>
  <c r="I547" i="7"/>
  <c r="G547" i="7"/>
  <c r="M546" i="7"/>
  <c r="K546" i="7"/>
  <c r="I546" i="7"/>
  <c r="G546" i="7"/>
  <c r="M609" i="7"/>
  <c r="K609" i="7"/>
  <c r="I609" i="7"/>
  <c r="G609" i="7"/>
  <c r="M574" i="7"/>
  <c r="K574" i="7"/>
  <c r="I574" i="7"/>
  <c r="G574" i="7"/>
  <c r="M573" i="7"/>
  <c r="K573" i="7"/>
  <c r="I573" i="7"/>
  <c r="G573" i="7"/>
  <c r="M140" i="7"/>
  <c r="K140" i="7"/>
  <c r="I140" i="7"/>
  <c r="G140" i="7"/>
  <c r="M567" i="7"/>
  <c r="K567" i="7"/>
  <c r="I567" i="7"/>
  <c r="G567" i="7"/>
  <c r="M566" i="7"/>
  <c r="K566" i="7"/>
  <c r="I566" i="7"/>
  <c r="G566" i="7"/>
  <c r="M5" i="7"/>
  <c r="K5" i="7"/>
  <c r="I5" i="7"/>
  <c r="G5" i="7"/>
  <c r="M681" i="7"/>
  <c r="K681" i="7"/>
  <c r="I681" i="7"/>
  <c r="G681" i="7"/>
  <c r="M678" i="7"/>
  <c r="K678" i="7"/>
  <c r="I678" i="7"/>
  <c r="G678" i="7"/>
  <c r="M643" i="7"/>
  <c r="K643" i="7"/>
  <c r="I643" i="7"/>
  <c r="G643" i="7"/>
  <c r="M649" i="7"/>
  <c r="K649" i="7"/>
  <c r="I649" i="7"/>
  <c r="G649" i="7"/>
  <c r="M677" i="7"/>
  <c r="K677" i="7"/>
  <c r="I677" i="7"/>
  <c r="G677" i="7"/>
  <c r="M676" i="7"/>
  <c r="K676" i="7"/>
  <c r="I676" i="7"/>
  <c r="G676" i="7"/>
  <c r="M608" i="7"/>
  <c r="K608" i="7"/>
  <c r="I608" i="7"/>
  <c r="G608" i="7"/>
  <c r="M436" i="7"/>
  <c r="K436" i="7"/>
  <c r="I436" i="7"/>
  <c r="G436" i="7"/>
  <c r="M586" i="7"/>
  <c r="K586" i="7"/>
  <c r="I586" i="7"/>
  <c r="G586" i="7"/>
  <c r="M542" i="7"/>
  <c r="K542" i="7"/>
  <c r="I542" i="7"/>
  <c r="G542" i="7"/>
  <c r="M675" i="7"/>
  <c r="K675" i="7"/>
  <c r="I675" i="7"/>
  <c r="G675" i="7"/>
  <c r="M674" i="7"/>
  <c r="K674" i="7"/>
  <c r="I674" i="7"/>
  <c r="G674" i="7"/>
  <c r="M652" i="7"/>
  <c r="K652" i="7"/>
  <c r="I652" i="7"/>
  <c r="G652" i="7"/>
  <c r="M689" i="7"/>
  <c r="K689" i="7"/>
  <c r="I689" i="7"/>
  <c r="G689" i="7"/>
  <c r="M648" i="7"/>
  <c r="K648" i="7"/>
  <c r="I648" i="7"/>
  <c r="G648" i="7"/>
  <c r="M692" i="7"/>
  <c r="K692" i="7"/>
  <c r="I692" i="7"/>
  <c r="G692" i="7"/>
  <c r="M539" i="7"/>
  <c r="K539" i="7"/>
  <c r="I539" i="7"/>
  <c r="G539" i="7"/>
  <c r="M534" i="7"/>
  <c r="K534" i="7"/>
  <c r="I534" i="7"/>
  <c r="G534" i="7"/>
  <c r="M556" i="7"/>
  <c r="K556" i="7"/>
  <c r="I556" i="7"/>
  <c r="G556" i="7"/>
  <c r="M673" i="7"/>
  <c r="K673" i="7"/>
  <c r="I673" i="7"/>
  <c r="G673" i="7"/>
  <c r="M671" i="7"/>
  <c r="K671" i="7"/>
  <c r="I671" i="7"/>
  <c r="G671" i="7"/>
  <c r="M669" i="7"/>
  <c r="K669" i="7"/>
  <c r="I669" i="7"/>
  <c r="G669" i="7"/>
  <c r="M667" i="7"/>
  <c r="K667" i="7"/>
  <c r="I667" i="7"/>
  <c r="G667" i="7"/>
  <c r="M666" i="7"/>
  <c r="K666" i="7"/>
  <c r="I666" i="7"/>
  <c r="G666" i="7"/>
  <c r="M565" i="7"/>
  <c r="K565" i="7"/>
  <c r="I565" i="7"/>
  <c r="G565" i="7"/>
  <c r="M665" i="7"/>
  <c r="K665" i="7"/>
  <c r="I665" i="7"/>
  <c r="G665" i="7"/>
  <c r="M76" i="7"/>
  <c r="K76" i="7"/>
  <c r="I76" i="7"/>
  <c r="G76" i="7"/>
  <c r="M607" i="7"/>
  <c r="K607" i="7"/>
  <c r="I607" i="7"/>
  <c r="G607" i="7"/>
  <c r="M668" i="7"/>
  <c r="K668" i="7"/>
  <c r="I668" i="7"/>
  <c r="G668" i="7"/>
  <c r="M664" i="7"/>
  <c r="K664" i="7"/>
  <c r="I664" i="7"/>
  <c r="G664" i="7"/>
  <c r="M663" i="7"/>
  <c r="K663" i="7"/>
  <c r="I663" i="7"/>
  <c r="G663" i="7"/>
  <c r="M661" i="7"/>
  <c r="K661" i="7"/>
  <c r="I661" i="7"/>
  <c r="G661" i="7"/>
  <c r="M660" i="7"/>
  <c r="K660" i="7"/>
  <c r="I660" i="7"/>
  <c r="G660" i="7"/>
  <c r="M658" i="7"/>
  <c r="K658" i="7"/>
  <c r="I658" i="7"/>
  <c r="G658" i="7"/>
  <c r="M4" i="7"/>
  <c r="K4" i="7"/>
  <c r="I4" i="7"/>
  <c r="G4" i="7"/>
  <c r="M620" i="7"/>
  <c r="K620" i="7"/>
  <c r="I620" i="7"/>
  <c r="G620" i="7"/>
  <c r="M694" i="7"/>
  <c r="K694" i="7"/>
  <c r="I694" i="7"/>
  <c r="G694" i="7"/>
  <c r="M624" i="7"/>
  <c r="K624" i="7"/>
  <c r="I624" i="7"/>
  <c r="G624" i="7"/>
  <c r="M654" i="7"/>
  <c r="K654" i="7"/>
  <c r="I654" i="7"/>
  <c r="G654" i="7"/>
  <c r="M651" i="7"/>
  <c r="K651" i="7"/>
  <c r="I651" i="7"/>
  <c r="G651" i="7"/>
  <c r="M538" i="7"/>
  <c r="K538" i="7"/>
  <c r="I538" i="7"/>
  <c r="G538" i="7"/>
  <c r="M650" i="7"/>
  <c r="K650" i="7"/>
  <c r="I650" i="7"/>
  <c r="G650" i="7"/>
  <c r="M647" i="7"/>
  <c r="K647" i="7"/>
  <c r="I647" i="7"/>
  <c r="G647" i="7"/>
  <c r="M703" i="7"/>
  <c r="K703" i="7"/>
  <c r="I703" i="7"/>
  <c r="G703" i="7"/>
  <c r="M646" i="7"/>
  <c r="K646" i="7"/>
  <c r="I646" i="7"/>
  <c r="G646" i="7"/>
  <c r="M670" i="7"/>
  <c r="K670" i="7"/>
  <c r="I670" i="7"/>
  <c r="G670" i="7"/>
  <c r="M642" i="7"/>
  <c r="K642" i="7"/>
  <c r="I642" i="7"/>
  <c r="G642" i="7"/>
  <c r="M640" i="7"/>
  <c r="K640" i="7"/>
  <c r="I640" i="7"/>
  <c r="G640" i="7"/>
  <c r="M639" i="7"/>
  <c r="K639" i="7"/>
  <c r="I639" i="7"/>
  <c r="G639" i="7"/>
  <c r="M636" i="7"/>
  <c r="K636" i="7"/>
  <c r="I636" i="7"/>
  <c r="G636" i="7"/>
  <c r="M634" i="7"/>
  <c r="K634" i="7"/>
  <c r="I634" i="7"/>
  <c r="G634" i="7"/>
  <c r="M633" i="7"/>
  <c r="K633" i="7"/>
  <c r="I633" i="7"/>
  <c r="G633" i="7"/>
  <c r="M632" i="7"/>
  <c r="K632" i="7"/>
  <c r="I632" i="7"/>
  <c r="G632" i="7"/>
  <c r="M428" i="7"/>
  <c r="K428" i="7"/>
  <c r="I428" i="7"/>
  <c r="G428" i="7"/>
  <c r="M631" i="7"/>
  <c r="K631" i="7"/>
  <c r="I631" i="7"/>
  <c r="G631" i="7"/>
  <c r="M630" i="7"/>
  <c r="K630" i="7"/>
  <c r="I630" i="7"/>
  <c r="G630" i="7"/>
  <c r="M629" i="7"/>
  <c r="K629" i="7"/>
  <c r="I629" i="7"/>
  <c r="G629" i="7"/>
  <c r="M628" i="7"/>
  <c r="K628" i="7"/>
  <c r="I628" i="7"/>
  <c r="G628" i="7"/>
  <c r="M623" i="7"/>
  <c r="K623" i="7"/>
  <c r="I623" i="7"/>
  <c r="G623" i="7"/>
  <c r="M622" i="7"/>
  <c r="K622" i="7"/>
  <c r="I622" i="7"/>
  <c r="G622" i="7"/>
  <c r="M621" i="7"/>
  <c r="K621" i="7"/>
  <c r="I621" i="7"/>
  <c r="G621" i="7"/>
  <c r="M619" i="7"/>
  <c r="K619" i="7"/>
  <c r="I619" i="7"/>
  <c r="G619" i="7"/>
  <c r="M617" i="7"/>
  <c r="K617" i="7"/>
  <c r="I617" i="7"/>
  <c r="G617" i="7"/>
  <c r="M606" i="7"/>
  <c r="K606" i="7"/>
  <c r="I606" i="7"/>
  <c r="G606" i="7"/>
  <c r="M605" i="7"/>
  <c r="K605" i="7"/>
  <c r="I605" i="7"/>
  <c r="G605" i="7"/>
  <c r="M603" i="7"/>
  <c r="K603" i="7"/>
  <c r="I603" i="7"/>
  <c r="G603" i="7"/>
  <c r="M601" i="7"/>
  <c r="K601" i="7"/>
  <c r="I601" i="7"/>
  <c r="G601" i="7"/>
  <c r="M599" i="7"/>
  <c r="K599" i="7"/>
  <c r="I599" i="7"/>
  <c r="G599" i="7"/>
  <c r="M602" i="7"/>
  <c r="K602" i="7"/>
  <c r="I602" i="7"/>
  <c r="G602" i="7"/>
  <c r="M598" i="7"/>
  <c r="K598" i="7"/>
  <c r="I598" i="7"/>
  <c r="G598" i="7"/>
  <c r="M594" i="7"/>
  <c r="K594" i="7"/>
  <c r="I594" i="7"/>
  <c r="G594" i="7"/>
  <c r="M592" i="7"/>
  <c r="K592" i="7"/>
  <c r="I592" i="7"/>
  <c r="G592" i="7"/>
  <c r="M645" i="7"/>
  <c r="K645" i="7"/>
  <c r="I645" i="7"/>
  <c r="G645" i="7"/>
  <c r="M585" i="7"/>
  <c r="K585" i="7"/>
  <c r="I585" i="7"/>
  <c r="G585" i="7"/>
  <c r="M582" i="7"/>
  <c r="K582" i="7"/>
  <c r="I582" i="7"/>
  <c r="G582" i="7"/>
  <c r="M680" i="7"/>
  <c r="K680" i="7"/>
  <c r="I680" i="7"/>
  <c r="G680" i="7"/>
  <c r="M580" i="7"/>
  <c r="K580" i="7"/>
  <c r="I580" i="7"/>
  <c r="G580" i="7"/>
  <c r="M579" i="7"/>
  <c r="K579" i="7"/>
  <c r="I579" i="7"/>
  <c r="G579" i="7"/>
  <c r="M653" i="7"/>
  <c r="K653" i="7"/>
  <c r="I653" i="7"/>
  <c r="G653" i="7"/>
  <c r="M577" i="7"/>
  <c r="K577" i="7"/>
  <c r="I577" i="7"/>
  <c r="G577" i="7"/>
  <c r="M576" i="7"/>
  <c r="K576" i="7"/>
  <c r="I576" i="7"/>
  <c r="G576" i="7"/>
  <c r="M572" i="7"/>
  <c r="K572" i="7"/>
  <c r="I572" i="7"/>
  <c r="G572" i="7"/>
  <c r="M568" i="7"/>
  <c r="K568" i="7"/>
  <c r="I568" i="7"/>
  <c r="G568" i="7"/>
  <c r="M564" i="7"/>
  <c r="K564" i="7"/>
  <c r="I564" i="7"/>
  <c r="G564" i="7"/>
  <c r="M51" i="7"/>
  <c r="K51" i="7"/>
  <c r="I51" i="7"/>
  <c r="G51" i="7"/>
  <c r="M563" i="7"/>
  <c r="K563" i="7"/>
  <c r="I563" i="7"/>
  <c r="G563" i="7"/>
  <c r="M560" i="7"/>
  <c r="K560" i="7"/>
  <c r="I560" i="7"/>
  <c r="G560" i="7"/>
  <c r="M562" i="7"/>
  <c r="K562" i="7"/>
  <c r="I562" i="7"/>
  <c r="G562" i="7"/>
  <c r="M559" i="7"/>
  <c r="K559" i="7"/>
  <c r="I559" i="7"/>
  <c r="G559" i="7"/>
  <c r="M555" i="7"/>
  <c r="K555" i="7"/>
  <c r="I555" i="7"/>
  <c r="G555" i="7"/>
  <c r="M50" i="7"/>
  <c r="K50" i="7"/>
  <c r="I50" i="7"/>
  <c r="G50" i="7"/>
  <c r="M584" i="7"/>
  <c r="K584" i="7"/>
  <c r="I584" i="7"/>
  <c r="G584" i="7"/>
  <c r="M554" i="7"/>
  <c r="K554" i="7"/>
  <c r="I554" i="7"/>
  <c r="G554" i="7"/>
  <c r="M552" i="7"/>
  <c r="K552" i="7"/>
  <c r="I552" i="7"/>
  <c r="G552" i="7"/>
  <c r="M558" i="7"/>
  <c r="K558" i="7"/>
  <c r="I558" i="7"/>
  <c r="G558" i="7"/>
  <c r="M551" i="7"/>
  <c r="K551" i="7"/>
  <c r="I551" i="7"/>
  <c r="G551" i="7"/>
  <c r="M659" i="7"/>
  <c r="K659" i="7"/>
  <c r="I659" i="7"/>
  <c r="G659" i="7"/>
  <c r="M550" i="7"/>
  <c r="K550" i="7"/>
  <c r="I550" i="7"/>
  <c r="G550" i="7"/>
  <c r="M545" i="7"/>
  <c r="K545" i="7"/>
  <c r="I545" i="7"/>
  <c r="G545" i="7"/>
  <c r="M696" i="7"/>
  <c r="K696" i="7"/>
  <c r="I696" i="7"/>
  <c r="G696" i="7"/>
  <c r="M544" i="7"/>
  <c r="K544" i="7"/>
  <c r="I544" i="7"/>
  <c r="G544" i="7"/>
  <c r="M557" i="7"/>
  <c r="K557" i="7"/>
  <c r="I557" i="7"/>
  <c r="G557" i="7"/>
  <c r="M543" i="7"/>
  <c r="K543" i="7"/>
  <c r="I543" i="7"/>
  <c r="G543" i="7"/>
  <c r="M541" i="7"/>
  <c r="K541" i="7"/>
  <c r="I541" i="7"/>
  <c r="G541" i="7"/>
  <c r="M540" i="7"/>
  <c r="K540" i="7"/>
  <c r="I540" i="7"/>
  <c r="G540" i="7"/>
  <c r="M688" i="7"/>
  <c r="K688" i="7"/>
  <c r="I688" i="7"/>
  <c r="G688" i="7"/>
  <c r="M687" i="7"/>
  <c r="K687" i="7"/>
  <c r="I687" i="7"/>
  <c r="G687" i="7"/>
  <c r="M537" i="7"/>
  <c r="K537" i="7"/>
  <c r="I537" i="7"/>
  <c r="G537" i="7"/>
  <c r="M638" i="7"/>
  <c r="K638" i="7"/>
  <c r="I638" i="7"/>
  <c r="G638" i="7"/>
  <c r="M535" i="7"/>
  <c r="K535" i="7"/>
  <c r="I535" i="7"/>
  <c r="G535" i="7"/>
  <c r="M583" i="7"/>
  <c r="K583" i="7"/>
  <c r="I583" i="7"/>
  <c r="G583" i="7"/>
  <c r="M533" i="7"/>
  <c r="K533" i="7"/>
  <c r="I533" i="7"/>
  <c r="G533" i="7"/>
  <c r="M10" i="7"/>
  <c r="K10" i="7"/>
  <c r="I10" i="7"/>
  <c r="G10" i="7"/>
  <c r="M407" i="7"/>
  <c r="K407" i="7"/>
  <c r="I407" i="7"/>
  <c r="G407" i="7"/>
  <c r="M525" i="7"/>
  <c r="K525" i="7"/>
  <c r="I525" i="7"/>
  <c r="G525" i="7"/>
  <c r="M532" i="7"/>
  <c r="K532" i="7"/>
  <c r="I532" i="7"/>
  <c r="G532" i="7"/>
  <c r="M529" i="7"/>
  <c r="K529" i="7"/>
  <c r="I529" i="7"/>
  <c r="G529" i="7"/>
  <c r="M389" i="7"/>
  <c r="K389" i="7"/>
  <c r="I389" i="7"/>
  <c r="G389" i="7"/>
  <c r="M471" i="7"/>
  <c r="K471" i="7"/>
  <c r="I471" i="7"/>
  <c r="G471" i="7"/>
  <c r="M523" i="7"/>
  <c r="K523" i="7"/>
  <c r="I523" i="7"/>
  <c r="G523" i="7"/>
  <c r="M456" i="7"/>
  <c r="K456" i="7"/>
  <c r="I456" i="7"/>
  <c r="G456" i="7"/>
  <c r="M421" i="7"/>
  <c r="K421" i="7"/>
  <c r="I421" i="7"/>
  <c r="G421" i="7"/>
  <c r="M420" i="7"/>
  <c r="K420" i="7"/>
  <c r="I420" i="7"/>
  <c r="G420" i="7"/>
  <c r="M490" i="7"/>
  <c r="K490" i="7"/>
  <c r="I490" i="7"/>
  <c r="G490" i="7"/>
  <c r="M484" i="7"/>
  <c r="K484" i="7"/>
  <c r="I484" i="7"/>
  <c r="G484" i="7"/>
  <c r="M383" i="7"/>
  <c r="K383" i="7"/>
  <c r="I383" i="7"/>
  <c r="G383" i="7"/>
  <c r="M130" i="7"/>
  <c r="K130" i="7"/>
  <c r="I130" i="7"/>
  <c r="G130" i="7"/>
  <c r="M129" i="7"/>
  <c r="K129" i="7"/>
  <c r="I129" i="7"/>
  <c r="G129" i="7"/>
  <c r="M527" i="7"/>
  <c r="K527" i="7"/>
  <c r="I527" i="7"/>
  <c r="G527" i="7"/>
  <c r="M495" i="7"/>
  <c r="K495" i="7"/>
  <c r="I495" i="7"/>
  <c r="G495" i="7"/>
  <c r="M526" i="7"/>
  <c r="K526" i="7"/>
  <c r="I526" i="7"/>
  <c r="G526" i="7"/>
  <c r="M524" i="7"/>
  <c r="K524" i="7"/>
  <c r="I524" i="7"/>
  <c r="G524" i="7"/>
  <c r="M522" i="7"/>
  <c r="K522" i="7"/>
  <c r="I522" i="7"/>
  <c r="G522" i="7"/>
  <c r="M521" i="7"/>
  <c r="K521" i="7"/>
  <c r="I521" i="7"/>
  <c r="G521" i="7"/>
  <c r="M417" i="7"/>
  <c r="K417" i="7"/>
  <c r="I417" i="7"/>
  <c r="G417" i="7"/>
  <c r="M430" i="7"/>
  <c r="K430" i="7"/>
  <c r="I430" i="7"/>
  <c r="G430" i="7"/>
  <c r="M423" i="7"/>
  <c r="K423" i="7"/>
  <c r="I423" i="7"/>
  <c r="G423" i="7"/>
  <c r="M489" i="7"/>
  <c r="K489" i="7"/>
  <c r="I489" i="7"/>
  <c r="G489" i="7"/>
  <c r="M488" i="7"/>
  <c r="K488" i="7"/>
  <c r="I488" i="7"/>
  <c r="G488" i="7"/>
  <c r="M499" i="7"/>
  <c r="K499" i="7"/>
  <c r="I499" i="7"/>
  <c r="G499" i="7"/>
  <c r="M519" i="7"/>
  <c r="K519" i="7"/>
  <c r="I519" i="7"/>
  <c r="G519" i="7"/>
  <c r="M382" i="7"/>
  <c r="K382" i="7"/>
  <c r="I382" i="7"/>
  <c r="G382" i="7"/>
  <c r="M476" i="7"/>
  <c r="K476" i="7"/>
  <c r="I476" i="7"/>
  <c r="G476" i="7"/>
  <c r="M517" i="7"/>
  <c r="K517" i="7"/>
  <c r="I517" i="7"/>
  <c r="G517" i="7"/>
  <c r="M467" i="7"/>
  <c r="K467" i="7"/>
  <c r="I467" i="7"/>
  <c r="G467" i="7"/>
  <c r="M480" i="7"/>
  <c r="K480" i="7"/>
  <c r="I480" i="7"/>
  <c r="G480" i="7"/>
  <c r="M470" i="7"/>
  <c r="K470" i="7"/>
  <c r="I470" i="7"/>
  <c r="G470" i="7"/>
  <c r="M128" i="7"/>
  <c r="K128" i="7"/>
  <c r="I128" i="7"/>
  <c r="G128" i="7"/>
  <c r="M508" i="7"/>
  <c r="K508" i="7"/>
  <c r="I508" i="7"/>
  <c r="G508" i="7"/>
  <c r="M516" i="7"/>
  <c r="K516" i="7"/>
  <c r="I516" i="7"/>
  <c r="G516" i="7"/>
  <c r="M528" i="7"/>
  <c r="K528" i="7"/>
  <c r="I528" i="7"/>
  <c r="G528" i="7"/>
  <c r="M511" i="7"/>
  <c r="K511" i="7"/>
  <c r="I511" i="7"/>
  <c r="G511" i="7"/>
  <c r="M515" i="7"/>
  <c r="K515" i="7"/>
  <c r="I515" i="7"/>
  <c r="G515" i="7"/>
  <c r="M469" i="7"/>
  <c r="K469" i="7"/>
  <c r="I469" i="7"/>
  <c r="G469" i="7"/>
  <c r="M462" i="7"/>
  <c r="K462" i="7"/>
  <c r="I462" i="7"/>
  <c r="G462" i="7"/>
  <c r="M513" i="7"/>
  <c r="K513" i="7"/>
  <c r="I513" i="7"/>
  <c r="G513" i="7"/>
  <c r="M510" i="7"/>
  <c r="K510" i="7"/>
  <c r="I510" i="7"/>
  <c r="G510" i="7"/>
  <c r="M509" i="7"/>
  <c r="K509" i="7"/>
  <c r="I509" i="7"/>
  <c r="G509" i="7"/>
  <c r="M507" i="7"/>
  <c r="K507" i="7"/>
  <c r="I507" i="7"/>
  <c r="G507" i="7"/>
  <c r="M441" i="7"/>
  <c r="K441" i="7"/>
  <c r="I441" i="7"/>
  <c r="G441" i="7"/>
  <c r="M444" i="7"/>
  <c r="K444" i="7"/>
  <c r="I444" i="7"/>
  <c r="G444" i="7"/>
  <c r="M478" i="7"/>
  <c r="K478" i="7"/>
  <c r="I478" i="7"/>
  <c r="G478" i="7"/>
  <c r="M453" i="7"/>
  <c r="K453" i="7"/>
  <c r="I453" i="7"/>
  <c r="G453" i="7"/>
  <c r="M505" i="7"/>
  <c r="K505" i="7"/>
  <c r="I505" i="7"/>
  <c r="G505" i="7"/>
  <c r="M504" i="7"/>
  <c r="K504" i="7"/>
  <c r="I504" i="7"/>
  <c r="G504" i="7"/>
  <c r="M518" i="7"/>
  <c r="K518" i="7"/>
  <c r="I518" i="7"/>
  <c r="G518" i="7"/>
  <c r="M503" i="7"/>
  <c r="K503" i="7"/>
  <c r="I503" i="7"/>
  <c r="G503" i="7"/>
  <c r="M501" i="7"/>
  <c r="K501" i="7"/>
  <c r="I501" i="7"/>
  <c r="G501" i="7"/>
  <c r="M498" i="7"/>
  <c r="K498" i="7"/>
  <c r="I498" i="7"/>
  <c r="G498" i="7"/>
  <c r="M506" i="7"/>
  <c r="K506" i="7"/>
  <c r="I506" i="7"/>
  <c r="G506" i="7"/>
  <c r="M496" i="7"/>
  <c r="K496" i="7"/>
  <c r="I496" i="7"/>
  <c r="G496" i="7"/>
  <c r="M494" i="7"/>
  <c r="K494" i="7"/>
  <c r="I494" i="7"/>
  <c r="G494" i="7"/>
  <c r="M394" i="7"/>
  <c r="K394" i="7"/>
  <c r="I394" i="7"/>
  <c r="G394" i="7"/>
  <c r="M451" i="7"/>
  <c r="K451" i="7"/>
  <c r="I451" i="7"/>
  <c r="G451" i="7"/>
  <c r="M493" i="7"/>
  <c r="K493" i="7"/>
  <c r="I493" i="7"/>
  <c r="G493" i="7"/>
  <c r="M487" i="7"/>
  <c r="K487" i="7"/>
  <c r="I487" i="7"/>
  <c r="G487" i="7"/>
  <c r="M485" i="7"/>
  <c r="K485" i="7"/>
  <c r="I485" i="7"/>
  <c r="G485" i="7"/>
  <c r="M483" i="7"/>
  <c r="K483" i="7"/>
  <c r="I483" i="7"/>
  <c r="G483" i="7"/>
  <c r="M531" i="7"/>
  <c r="K531" i="7"/>
  <c r="I531" i="7"/>
  <c r="G531" i="7"/>
  <c r="M416" i="7"/>
  <c r="K416" i="7"/>
  <c r="I416" i="7"/>
  <c r="G416" i="7"/>
  <c r="M413" i="7"/>
  <c r="K413" i="7"/>
  <c r="I413" i="7"/>
  <c r="G413" i="7"/>
  <c r="M426" i="7"/>
  <c r="K426" i="7"/>
  <c r="I426" i="7"/>
  <c r="G426" i="7"/>
  <c r="M479" i="7"/>
  <c r="K479" i="7"/>
  <c r="I479" i="7"/>
  <c r="G479" i="7"/>
  <c r="M520" i="7"/>
  <c r="K520" i="7"/>
  <c r="I520" i="7"/>
  <c r="G520" i="7"/>
  <c r="M477" i="7"/>
  <c r="K477" i="7"/>
  <c r="I477" i="7"/>
  <c r="G477" i="7"/>
  <c r="M475" i="7"/>
  <c r="K475" i="7"/>
  <c r="I475" i="7"/>
  <c r="G475" i="7"/>
  <c r="M474" i="7"/>
  <c r="K474" i="7"/>
  <c r="I474" i="7"/>
  <c r="G474" i="7"/>
  <c r="M399" i="7"/>
  <c r="K399" i="7"/>
  <c r="I399" i="7"/>
  <c r="G399" i="7"/>
  <c r="M473" i="7"/>
  <c r="K473" i="7"/>
  <c r="I473" i="7"/>
  <c r="G473" i="7"/>
  <c r="M512" i="7"/>
  <c r="K512" i="7"/>
  <c r="I512" i="7"/>
  <c r="G512" i="7"/>
  <c r="M472" i="7"/>
  <c r="K472" i="7"/>
  <c r="I472" i="7"/>
  <c r="G472" i="7"/>
  <c r="M530" i="7"/>
  <c r="K530" i="7"/>
  <c r="I530" i="7"/>
  <c r="G530" i="7"/>
  <c r="M468" i="7"/>
  <c r="K468" i="7"/>
  <c r="I468" i="7"/>
  <c r="G468" i="7"/>
  <c r="M398" i="7"/>
  <c r="K398" i="7"/>
  <c r="I398" i="7"/>
  <c r="G398" i="7"/>
  <c r="M497" i="7"/>
  <c r="K497" i="7"/>
  <c r="I497" i="7"/>
  <c r="G497" i="7"/>
  <c r="M435" i="7"/>
  <c r="K435" i="7"/>
  <c r="I435" i="7"/>
  <c r="G435" i="7"/>
  <c r="M466" i="7"/>
  <c r="K466" i="7"/>
  <c r="I466" i="7"/>
  <c r="G466" i="7"/>
  <c r="M464" i="7"/>
  <c r="K464" i="7"/>
  <c r="I464" i="7"/>
  <c r="G464" i="7"/>
  <c r="M461" i="7"/>
  <c r="K461" i="7"/>
  <c r="I461" i="7"/>
  <c r="G461" i="7"/>
  <c r="M460" i="7"/>
  <c r="K460" i="7"/>
  <c r="I460" i="7"/>
  <c r="G460" i="7"/>
  <c r="M459" i="7"/>
  <c r="K459" i="7"/>
  <c r="I459" i="7"/>
  <c r="G459" i="7"/>
  <c r="M458" i="7"/>
  <c r="K458" i="7"/>
  <c r="I458" i="7"/>
  <c r="G458" i="7"/>
  <c r="M457" i="7"/>
  <c r="K457" i="7"/>
  <c r="I457" i="7"/>
  <c r="G457" i="7"/>
  <c r="M455" i="7"/>
  <c r="K455" i="7"/>
  <c r="I455" i="7"/>
  <c r="G455" i="7"/>
  <c r="M454" i="7"/>
  <c r="K454" i="7"/>
  <c r="I454" i="7"/>
  <c r="G454" i="7"/>
  <c r="M452" i="7"/>
  <c r="K452" i="7"/>
  <c r="I452" i="7"/>
  <c r="G452" i="7"/>
  <c r="M450" i="7"/>
  <c r="K450" i="7"/>
  <c r="I450" i="7"/>
  <c r="G450" i="7"/>
  <c r="M440" i="7"/>
  <c r="K440" i="7"/>
  <c r="I440" i="7"/>
  <c r="G440" i="7"/>
  <c r="M449" i="7"/>
  <c r="K449" i="7"/>
  <c r="I449" i="7"/>
  <c r="G449" i="7"/>
  <c r="M448" i="7"/>
  <c r="K448" i="7"/>
  <c r="I448" i="7"/>
  <c r="G448" i="7"/>
  <c r="M447" i="7"/>
  <c r="K447" i="7"/>
  <c r="I447" i="7"/>
  <c r="G447" i="7"/>
  <c r="M482" i="7"/>
  <c r="K482" i="7"/>
  <c r="I482" i="7"/>
  <c r="G482" i="7"/>
  <c r="M492" i="7"/>
  <c r="K492" i="7"/>
  <c r="I492" i="7"/>
  <c r="G492" i="7"/>
  <c r="M463" i="7"/>
  <c r="K463" i="7"/>
  <c r="I463" i="7"/>
  <c r="G463" i="7"/>
  <c r="M446" i="7"/>
  <c r="K446" i="7"/>
  <c r="I446" i="7"/>
  <c r="G446" i="7"/>
  <c r="M445" i="7"/>
  <c r="K445" i="7"/>
  <c r="I445" i="7"/>
  <c r="G445" i="7"/>
  <c r="M502" i="7"/>
  <c r="K502" i="7"/>
  <c r="I502" i="7"/>
  <c r="G502" i="7"/>
  <c r="M443" i="7"/>
  <c r="K443" i="7"/>
  <c r="I443" i="7"/>
  <c r="G443" i="7"/>
  <c r="M419" i="7"/>
  <c r="K419" i="7"/>
  <c r="I419" i="7"/>
  <c r="G419" i="7"/>
  <c r="M442" i="7"/>
  <c r="K442" i="7"/>
  <c r="I442" i="7"/>
  <c r="G442" i="7"/>
  <c r="M439" i="7"/>
  <c r="K439" i="7"/>
  <c r="I439" i="7"/>
  <c r="G439" i="7"/>
  <c r="M491" i="7"/>
  <c r="K491" i="7"/>
  <c r="I491" i="7"/>
  <c r="G491" i="7"/>
  <c r="M486" i="7"/>
  <c r="K486" i="7"/>
  <c r="I486" i="7"/>
  <c r="G486" i="7"/>
  <c r="M438" i="7"/>
  <c r="K438" i="7"/>
  <c r="I438" i="7"/>
  <c r="G438" i="7"/>
  <c r="M500" i="7"/>
  <c r="K500" i="7"/>
  <c r="I500" i="7"/>
  <c r="G500" i="7"/>
  <c r="M437" i="7"/>
  <c r="K437" i="7"/>
  <c r="I437" i="7"/>
  <c r="G437" i="7"/>
  <c r="M434" i="7"/>
  <c r="K434" i="7"/>
  <c r="I434" i="7"/>
  <c r="G434" i="7"/>
  <c r="M391" i="7"/>
  <c r="K391" i="7"/>
  <c r="I391" i="7"/>
  <c r="G391" i="7"/>
  <c r="M433" i="7"/>
  <c r="K433" i="7"/>
  <c r="I433" i="7"/>
  <c r="G433" i="7"/>
  <c r="M432" i="7"/>
  <c r="K432" i="7"/>
  <c r="I432" i="7"/>
  <c r="G432" i="7"/>
  <c r="M393" i="7"/>
  <c r="K393" i="7"/>
  <c r="I393" i="7"/>
  <c r="G393" i="7"/>
  <c r="M431" i="7"/>
  <c r="K431" i="7"/>
  <c r="I431" i="7"/>
  <c r="G431" i="7"/>
  <c r="M429" i="7"/>
  <c r="K429" i="7"/>
  <c r="I429" i="7"/>
  <c r="G429" i="7"/>
  <c r="M427" i="7"/>
  <c r="K427" i="7"/>
  <c r="I427" i="7"/>
  <c r="G427" i="7"/>
  <c r="M481" i="7"/>
  <c r="K481" i="7"/>
  <c r="I481" i="7"/>
  <c r="G481" i="7"/>
  <c r="M465" i="7"/>
  <c r="K465" i="7"/>
  <c r="I465" i="7"/>
  <c r="G465" i="7"/>
  <c r="M425" i="7"/>
  <c r="K425" i="7"/>
  <c r="I425" i="7"/>
  <c r="G425" i="7"/>
  <c r="M406" i="7"/>
  <c r="K406" i="7"/>
  <c r="I406" i="7"/>
  <c r="G406" i="7"/>
  <c r="M424" i="7"/>
  <c r="K424" i="7"/>
  <c r="I424" i="7"/>
  <c r="G424" i="7"/>
  <c r="M422" i="7"/>
  <c r="K422" i="7"/>
  <c r="I422" i="7"/>
  <c r="G422" i="7"/>
  <c r="M381" i="7"/>
  <c r="K381" i="7"/>
  <c r="I381" i="7"/>
  <c r="G381" i="7"/>
  <c r="M418" i="7"/>
  <c r="K418" i="7"/>
  <c r="I418" i="7"/>
  <c r="G418" i="7"/>
  <c r="M415" i="7"/>
  <c r="K415" i="7"/>
  <c r="I415" i="7"/>
  <c r="G415" i="7"/>
  <c r="M412" i="7"/>
  <c r="K412" i="7"/>
  <c r="I412" i="7"/>
  <c r="G412" i="7"/>
  <c r="M411" i="7"/>
  <c r="K411" i="7"/>
  <c r="I411" i="7"/>
  <c r="G411" i="7"/>
  <c r="M409" i="7"/>
  <c r="K409" i="7"/>
  <c r="I409" i="7"/>
  <c r="G409" i="7"/>
  <c r="M408" i="7"/>
  <c r="K408" i="7"/>
  <c r="I408" i="7"/>
  <c r="G408" i="7"/>
  <c r="M405" i="7"/>
  <c r="K405" i="7"/>
  <c r="I405" i="7"/>
  <c r="G405" i="7"/>
  <c r="M403" i="7"/>
  <c r="K403" i="7"/>
  <c r="I403" i="7"/>
  <c r="G403" i="7"/>
  <c r="M402" i="7"/>
  <c r="K402" i="7"/>
  <c r="I402" i="7"/>
  <c r="G402" i="7"/>
  <c r="M401" i="7"/>
  <c r="K401" i="7"/>
  <c r="I401" i="7"/>
  <c r="G401" i="7"/>
  <c r="M400" i="7"/>
  <c r="K400" i="7"/>
  <c r="I400" i="7"/>
  <c r="G400" i="7"/>
  <c r="M396" i="7"/>
  <c r="K396" i="7"/>
  <c r="I396" i="7"/>
  <c r="G396" i="7"/>
  <c r="M397" i="7"/>
  <c r="K397" i="7"/>
  <c r="I397" i="7"/>
  <c r="G397" i="7"/>
  <c r="M395" i="7"/>
  <c r="K395" i="7"/>
  <c r="I395" i="7"/>
  <c r="G395" i="7"/>
  <c r="M392" i="7"/>
  <c r="K392" i="7"/>
  <c r="I392" i="7"/>
  <c r="G392" i="7"/>
  <c r="M404" i="7"/>
  <c r="K404" i="7"/>
  <c r="I404" i="7"/>
  <c r="G404" i="7"/>
  <c r="M390" i="7"/>
  <c r="K390" i="7"/>
  <c r="I390" i="7"/>
  <c r="G390" i="7"/>
  <c r="M388" i="7"/>
  <c r="K388" i="7"/>
  <c r="I388" i="7"/>
  <c r="G388" i="7"/>
  <c r="M387" i="7"/>
  <c r="K387" i="7"/>
  <c r="I387" i="7"/>
  <c r="G387" i="7"/>
  <c r="M386" i="7"/>
  <c r="K386" i="7"/>
  <c r="I386" i="7"/>
  <c r="G386" i="7"/>
  <c r="M385" i="7"/>
  <c r="K385" i="7"/>
  <c r="I385" i="7"/>
  <c r="G385" i="7"/>
  <c r="M384" i="7"/>
  <c r="K384" i="7"/>
  <c r="I384" i="7"/>
  <c r="G384" i="7"/>
  <c r="M514" i="7"/>
  <c r="K514" i="7"/>
  <c r="I514" i="7"/>
  <c r="G514" i="7"/>
  <c r="M380" i="7"/>
  <c r="K380" i="7"/>
  <c r="I380" i="7"/>
  <c r="G380" i="7"/>
  <c r="M379" i="7"/>
  <c r="K379" i="7"/>
  <c r="I379" i="7"/>
  <c r="G379" i="7"/>
  <c r="M376" i="7"/>
  <c r="K376" i="7"/>
  <c r="I376" i="7"/>
  <c r="G376" i="7"/>
  <c r="M250" i="7"/>
  <c r="K250" i="7"/>
  <c r="I250" i="7"/>
  <c r="G250" i="7"/>
  <c r="M263" i="7"/>
  <c r="K263" i="7"/>
  <c r="I263" i="7"/>
  <c r="G263" i="7"/>
  <c r="M221" i="7"/>
  <c r="K221" i="7"/>
  <c r="I221" i="7"/>
  <c r="G221" i="7"/>
  <c r="M239" i="7"/>
  <c r="K239" i="7"/>
  <c r="I239" i="7"/>
  <c r="G239" i="7"/>
  <c r="M216" i="7"/>
  <c r="K216" i="7"/>
  <c r="I216" i="7"/>
  <c r="G216" i="7"/>
  <c r="M306" i="7"/>
  <c r="K306" i="7"/>
  <c r="I306" i="7"/>
  <c r="G306" i="7"/>
  <c r="M295" i="7"/>
  <c r="K295" i="7"/>
  <c r="I295" i="7"/>
  <c r="G295" i="7"/>
  <c r="M287" i="7"/>
  <c r="K287" i="7"/>
  <c r="I287" i="7"/>
  <c r="G287" i="7"/>
  <c r="M269" i="7"/>
  <c r="K269" i="7"/>
  <c r="I269" i="7"/>
  <c r="G269" i="7"/>
  <c r="M268" i="7"/>
  <c r="K268" i="7"/>
  <c r="I268" i="7"/>
  <c r="G268" i="7"/>
  <c r="M267" i="7"/>
  <c r="K267" i="7"/>
  <c r="I267" i="7"/>
  <c r="G267" i="7"/>
  <c r="M370" i="7"/>
  <c r="K370" i="7"/>
  <c r="I370" i="7"/>
  <c r="G370" i="7"/>
  <c r="M378" i="7"/>
  <c r="K378" i="7"/>
  <c r="I378" i="7"/>
  <c r="G378" i="7"/>
  <c r="M375" i="7"/>
  <c r="K375" i="7"/>
  <c r="I375" i="7"/>
  <c r="G375" i="7"/>
  <c r="M361" i="7"/>
  <c r="K361" i="7"/>
  <c r="I361" i="7"/>
  <c r="G361" i="7"/>
  <c r="M369" i="7"/>
  <c r="K369" i="7"/>
  <c r="I369" i="7"/>
  <c r="G369" i="7"/>
  <c r="M374" i="7"/>
  <c r="K374" i="7"/>
  <c r="I374" i="7"/>
  <c r="G374" i="7"/>
  <c r="M249" i="7"/>
  <c r="K249" i="7"/>
  <c r="I249" i="7"/>
  <c r="G249" i="7"/>
  <c r="M373" i="7"/>
  <c r="K373" i="7"/>
  <c r="I373" i="7"/>
  <c r="G373" i="7"/>
  <c r="M227" i="7"/>
  <c r="K227" i="7"/>
  <c r="I227" i="7"/>
  <c r="G227" i="7"/>
  <c r="M372" i="7"/>
  <c r="K372" i="7"/>
  <c r="I372" i="7"/>
  <c r="G372" i="7"/>
  <c r="M366" i="7"/>
  <c r="K366" i="7"/>
  <c r="I366" i="7"/>
  <c r="G366" i="7"/>
  <c r="M212" i="7"/>
  <c r="K212" i="7"/>
  <c r="I212" i="7"/>
  <c r="G212" i="7"/>
  <c r="M110" i="7"/>
  <c r="K110" i="7"/>
  <c r="I110" i="7"/>
  <c r="G110" i="7"/>
  <c r="M109" i="7"/>
  <c r="K109" i="7"/>
  <c r="I109" i="7"/>
  <c r="G109" i="7"/>
  <c r="M336" i="7"/>
  <c r="K336" i="7"/>
  <c r="I336" i="7"/>
  <c r="G336" i="7"/>
  <c r="M356" i="7"/>
  <c r="K356" i="7"/>
  <c r="I356" i="7"/>
  <c r="G356" i="7"/>
  <c r="M257" i="7"/>
  <c r="K257" i="7"/>
  <c r="I257" i="7"/>
  <c r="G257" i="7"/>
  <c r="M248" i="7"/>
  <c r="K248" i="7"/>
  <c r="I248" i="7"/>
  <c r="G248" i="7"/>
  <c r="M368" i="7"/>
  <c r="K368" i="7"/>
  <c r="I368" i="7"/>
  <c r="G368" i="7"/>
  <c r="M365" i="7"/>
  <c r="K365" i="7"/>
  <c r="I365" i="7"/>
  <c r="G365" i="7"/>
  <c r="M362" i="7"/>
  <c r="K362" i="7"/>
  <c r="I362" i="7"/>
  <c r="G362" i="7"/>
  <c r="M360" i="7"/>
  <c r="K360" i="7"/>
  <c r="I360" i="7"/>
  <c r="G360" i="7"/>
  <c r="M247" i="7"/>
  <c r="K247" i="7"/>
  <c r="I247" i="7"/>
  <c r="G247" i="7"/>
  <c r="M359" i="7"/>
  <c r="K359" i="7"/>
  <c r="I359" i="7"/>
  <c r="G359" i="7"/>
  <c r="M355" i="7"/>
  <c r="K355" i="7"/>
  <c r="I355" i="7"/>
  <c r="G355" i="7"/>
  <c r="M354" i="7"/>
  <c r="K354" i="7"/>
  <c r="I354" i="7"/>
  <c r="G354" i="7"/>
  <c r="M353" i="7"/>
  <c r="K353" i="7"/>
  <c r="I353" i="7"/>
  <c r="G353" i="7"/>
  <c r="M351" i="7"/>
  <c r="K351" i="7"/>
  <c r="I351" i="7"/>
  <c r="G351" i="7"/>
  <c r="M328" i="7"/>
  <c r="K328" i="7"/>
  <c r="I328" i="7"/>
  <c r="G328" i="7"/>
  <c r="M350" i="7"/>
  <c r="K350" i="7"/>
  <c r="I350" i="7"/>
  <c r="G350" i="7"/>
  <c r="M347" i="7"/>
  <c r="K347" i="7"/>
  <c r="I347" i="7"/>
  <c r="G347" i="7"/>
  <c r="M304" i="7"/>
  <c r="K304" i="7"/>
  <c r="I304" i="7"/>
  <c r="G304" i="7"/>
  <c r="M346" i="7"/>
  <c r="K346" i="7"/>
  <c r="I346" i="7"/>
  <c r="G346" i="7"/>
  <c r="M345" i="7"/>
  <c r="K345" i="7"/>
  <c r="I345" i="7"/>
  <c r="G345" i="7"/>
  <c r="M253" i="7"/>
  <c r="K253" i="7"/>
  <c r="I253" i="7"/>
  <c r="G253" i="7"/>
  <c r="M224" i="7"/>
  <c r="K224" i="7"/>
  <c r="I224" i="7"/>
  <c r="G224" i="7"/>
  <c r="M214" i="7"/>
  <c r="K214" i="7"/>
  <c r="I214" i="7"/>
  <c r="G214" i="7"/>
  <c r="M344" i="7"/>
  <c r="K344" i="7"/>
  <c r="I344" i="7"/>
  <c r="G344" i="7"/>
  <c r="M342" i="7"/>
  <c r="K342" i="7"/>
  <c r="I342" i="7"/>
  <c r="G342" i="7"/>
  <c r="M340" i="7"/>
  <c r="K340" i="7"/>
  <c r="I340" i="7"/>
  <c r="G340" i="7"/>
  <c r="M311" i="7"/>
  <c r="K311" i="7"/>
  <c r="I311" i="7"/>
  <c r="G311" i="7"/>
  <c r="M195" i="7"/>
  <c r="K195" i="7"/>
  <c r="I195" i="7"/>
  <c r="G195" i="7"/>
  <c r="M331" i="7"/>
  <c r="K331" i="7"/>
  <c r="I331" i="7"/>
  <c r="G331" i="7"/>
  <c r="M319" i="7"/>
  <c r="K319" i="7"/>
  <c r="I319" i="7"/>
  <c r="G319" i="7"/>
  <c r="M335" i="7"/>
  <c r="K335" i="7"/>
  <c r="I335" i="7"/>
  <c r="G335" i="7"/>
  <c r="M220" i="7"/>
  <c r="K220" i="7"/>
  <c r="I220" i="7"/>
  <c r="G220" i="7"/>
  <c r="M377" i="7"/>
  <c r="K377" i="7"/>
  <c r="I377" i="7"/>
  <c r="G377" i="7"/>
  <c r="M242" i="7"/>
  <c r="K242" i="7"/>
  <c r="I242" i="7"/>
  <c r="G242" i="7"/>
  <c r="M334" i="7"/>
  <c r="K334" i="7"/>
  <c r="I334" i="7"/>
  <c r="G334" i="7"/>
  <c r="M349" i="7"/>
  <c r="K349" i="7"/>
  <c r="I349" i="7"/>
  <c r="G349" i="7"/>
  <c r="M333" i="7"/>
  <c r="K333" i="7"/>
  <c r="I333" i="7"/>
  <c r="G333" i="7"/>
  <c r="M280" i="7"/>
  <c r="K280" i="7"/>
  <c r="I280" i="7"/>
  <c r="G280" i="7"/>
  <c r="M330" i="7"/>
  <c r="K330" i="7"/>
  <c r="I330" i="7"/>
  <c r="G330" i="7"/>
  <c r="M367" i="7"/>
  <c r="K367" i="7"/>
  <c r="I367" i="7"/>
  <c r="G367" i="7"/>
  <c r="M283" i="7"/>
  <c r="K283" i="7"/>
  <c r="I283" i="7"/>
  <c r="G283" i="7"/>
  <c r="M327" i="7"/>
  <c r="K327" i="7"/>
  <c r="I327" i="7"/>
  <c r="G327" i="7"/>
  <c r="M302" i="7"/>
  <c r="K302" i="7"/>
  <c r="I302" i="7"/>
  <c r="G302" i="7"/>
  <c r="M156" i="7"/>
  <c r="K156" i="7"/>
  <c r="I156" i="7"/>
  <c r="G156" i="7"/>
  <c r="M282" i="7"/>
  <c r="K282" i="7"/>
  <c r="I282" i="7"/>
  <c r="G282" i="7"/>
  <c r="M262" i="7"/>
  <c r="K262" i="7"/>
  <c r="I262" i="7"/>
  <c r="G262" i="7"/>
  <c r="M358" i="7"/>
  <c r="K358" i="7"/>
  <c r="I358" i="7"/>
  <c r="G358" i="7"/>
  <c r="M237" i="7"/>
  <c r="K237" i="7"/>
  <c r="I237" i="7"/>
  <c r="G237" i="7"/>
  <c r="M261" i="7"/>
  <c r="K261" i="7"/>
  <c r="I261" i="7"/>
  <c r="G261" i="7"/>
  <c r="M241" i="7"/>
  <c r="K241" i="7"/>
  <c r="I241" i="7"/>
  <c r="G241" i="7"/>
  <c r="M294" i="7"/>
  <c r="K294" i="7"/>
  <c r="I294" i="7"/>
  <c r="G294" i="7"/>
  <c r="M326" i="7"/>
  <c r="K326" i="7"/>
  <c r="I326" i="7"/>
  <c r="G326" i="7"/>
  <c r="M341" i="7"/>
  <c r="K341" i="7"/>
  <c r="I341" i="7"/>
  <c r="G341" i="7"/>
  <c r="M325" i="7"/>
  <c r="K325" i="7"/>
  <c r="I325" i="7"/>
  <c r="G325" i="7"/>
  <c r="M371" i="7"/>
  <c r="K371" i="7"/>
  <c r="I371" i="7"/>
  <c r="G371" i="7"/>
  <c r="M223" i="7"/>
  <c r="K223" i="7"/>
  <c r="I223" i="7"/>
  <c r="G223" i="7"/>
  <c r="M323" i="7"/>
  <c r="K323" i="7"/>
  <c r="I323" i="7"/>
  <c r="G323" i="7"/>
  <c r="M322" i="7"/>
  <c r="K322" i="7"/>
  <c r="I322" i="7"/>
  <c r="G322" i="7"/>
  <c r="M320" i="7"/>
  <c r="K320" i="7"/>
  <c r="I320" i="7"/>
  <c r="G320" i="7"/>
  <c r="M348" i="7"/>
  <c r="K348" i="7"/>
  <c r="I348" i="7"/>
  <c r="G348" i="7"/>
  <c r="M332" i="7"/>
  <c r="K332" i="7"/>
  <c r="I332" i="7"/>
  <c r="G332" i="7"/>
  <c r="M343" i="7"/>
  <c r="K343" i="7"/>
  <c r="I343" i="7"/>
  <c r="G343" i="7"/>
  <c r="M357" i="7"/>
  <c r="K357" i="7"/>
  <c r="I357" i="7"/>
  <c r="G357" i="7"/>
  <c r="M293" i="7"/>
  <c r="K293" i="7"/>
  <c r="I293" i="7"/>
  <c r="G293" i="7"/>
  <c r="M318" i="7"/>
  <c r="K318" i="7"/>
  <c r="I318" i="7"/>
  <c r="G318" i="7"/>
  <c r="M317" i="7"/>
  <c r="K317" i="7"/>
  <c r="I317" i="7"/>
  <c r="G317" i="7"/>
  <c r="M316" i="7"/>
  <c r="K316" i="7"/>
  <c r="I316" i="7"/>
  <c r="G316" i="7"/>
  <c r="M315" i="7"/>
  <c r="K315" i="7"/>
  <c r="I315" i="7"/>
  <c r="G315" i="7"/>
  <c r="M314" i="7"/>
  <c r="K314" i="7"/>
  <c r="I314" i="7"/>
  <c r="G314" i="7"/>
  <c r="M310" i="7"/>
  <c r="K310" i="7"/>
  <c r="I310" i="7"/>
  <c r="G310" i="7"/>
  <c r="M308" i="7"/>
  <c r="K308" i="7"/>
  <c r="I308" i="7"/>
  <c r="G308" i="7"/>
  <c r="M307" i="7"/>
  <c r="K307" i="7"/>
  <c r="I307" i="7"/>
  <c r="G307" i="7"/>
  <c r="M305" i="7"/>
  <c r="K305" i="7"/>
  <c r="I305" i="7"/>
  <c r="G305" i="7"/>
  <c r="M229" i="7"/>
  <c r="K229" i="7"/>
  <c r="I229" i="7"/>
  <c r="G229" i="7"/>
  <c r="M352" i="7"/>
  <c r="K352" i="7"/>
  <c r="I352" i="7"/>
  <c r="G352" i="7"/>
  <c r="M303" i="7"/>
  <c r="K303" i="7"/>
  <c r="I303" i="7"/>
  <c r="G303" i="7"/>
  <c r="M301" i="7"/>
  <c r="K301" i="7"/>
  <c r="I301" i="7"/>
  <c r="G301" i="7"/>
  <c r="M321" i="7"/>
  <c r="K321" i="7"/>
  <c r="I321" i="7"/>
  <c r="G321" i="7"/>
  <c r="M211" i="7"/>
  <c r="K211" i="7"/>
  <c r="I211" i="7"/>
  <c r="G211" i="7"/>
  <c r="M219" i="7"/>
  <c r="K219" i="7"/>
  <c r="I219" i="7"/>
  <c r="G219" i="7"/>
  <c r="M324" i="7"/>
  <c r="K324" i="7"/>
  <c r="I324" i="7"/>
  <c r="G324" i="7"/>
  <c r="M194" i="7"/>
  <c r="K194" i="7"/>
  <c r="I194" i="7"/>
  <c r="G194" i="7"/>
  <c r="M300" i="7"/>
  <c r="K300" i="7"/>
  <c r="I300" i="7"/>
  <c r="G300" i="7"/>
  <c r="M329" i="7"/>
  <c r="K329" i="7"/>
  <c r="I329" i="7"/>
  <c r="G329" i="7"/>
  <c r="M246" i="7"/>
  <c r="K246" i="7"/>
  <c r="I246" i="7"/>
  <c r="G246" i="7"/>
  <c r="M286" i="7"/>
  <c r="K286" i="7"/>
  <c r="I286" i="7"/>
  <c r="G286" i="7"/>
  <c r="M285" i="7"/>
  <c r="K285" i="7"/>
  <c r="I285" i="7"/>
  <c r="G285" i="7"/>
  <c r="M299" i="7"/>
  <c r="K299" i="7"/>
  <c r="I299" i="7"/>
  <c r="G299" i="7"/>
  <c r="M309" i="7"/>
  <c r="K309" i="7"/>
  <c r="I309" i="7"/>
  <c r="G309" i="7"/>
  <c r="M256" i="7"/>
  <c r="K256" i="7"/>
  <c r="I256" i="7"/>
  <c r="G256" i="7"/>
  <c r="M298" i="7"/>
  <c r="K298" i="7"/>
  <c r="I298" i="7"/>
  <c r="G298" i="7"/>
  <c r="M297" i="7"/>
  <c r="K297" i="7"/>
  <c r="I297" i="7"/>
  <c r="G297" i="7"/>
  <c r="M296" i="7"/>
  <c r="K296" i="7"/>
  <c r="I296" i="7"/>
  <c r="G296" i="7"/>
  <c r="M292" i="7"/>
  <c r="K292" i="7"/>
  <c r="I292" i="7"/>
  <c r="G292" i="7"/>
  <c r="M291" i="7"/>
  <c r="K291" i="7"/>
  <c r="I291" i="7"/>
  <c r="G291" i="7"/>
  <c r="M290" i="7"/>
  <c r="K290" i="7"/>
  <c r="I290" i="7"/>
  <c r="G290" i="7"/>
  <c r="M284" i="7"/>
  <c r="K284" i="7"/>
  <c r="I284" i="7"/>
  <c r="G284" i="7"/>
  <c r="M281" i="7"/>
  <c r="K281" i="7"/>
  <c r="I281" i="7"/>
  <c r="G281" i="7"/>
  <c r="M279" i="7"/>
  <c r="K279" i="7"/>
  <c r="I279" i="7"/>
  <c r="G279" i="7"/>
  <c r="M278" i="7"/>
  <c r="K278" i="7"/>
  <c r="I278" i="7"/>
  <c r="G278" i="7"/>
  <c r="M277" i="7"/>
  <c r="K277" i="7"/>
  <c r="I277" i="7"/>
  <c r="G277" i="7"/>
  <c r="M276" i="7"/>
  <c r="K276" i="7"/>
  <c r="I276" i="7"/>
  <c r="G276" i="7"/>
  <c r="M274" i="7"/>
  <c r="K274" i="7"/>
  <c r="I274" i="7"/>
  <c r="G274" i="7"/>
  <c r="M273" i="7"/>
  <c r="K273" i="7"/>
  <c r="I273" i="7"/>
  <c r="G273" i="7"/>
  <c r="M271" i="7"/>
  <c r="K271" i="7"/>
  <c r="I271" i="7"/>
  <c r="G271" i="7"/>
  <c r="M270" i="7"/>
  <c r="K270" i="7"/>
  <c r="I270" i="7"/>
  <c r="G270" i="7"/>
  <c r="M266" i="7"/>
  <c r="K266" i="7"/>
  <c r="I266" i="7"/>
  <c r="G266" i="7"/>
  <c r="M264" i="7"/>
  <c r="K264" i="7"/>
  <c r="I264" i="7"/>
  <c r="G264" i="7"/>
  <c r="M260" i="7"/>
  <c r="K260" i="7"/>
  <c r="I260" i="7"/>
  <c r="G260" i="7"/>
  <c r="M259" i="7"/>
  <c r="K259" i="7"/>
  <c r="I259" i="7"/>
  <c r="G259" i="7"/>
  <c r="M364" i="7"/>
  <c r="K364" i="7"/>
  <c r="I364" i="7"/>
  <c r="G364" i="7"/>
  <c r="M258" i="7"/>
  <c r="K258" i="7"/>
  <c r="I258" i="7"/>
  <c r="G258" i="7"/>
  <c r="M255" i="7"/>
  <c r="K255" i="7"/>
  <c r="I255" i="7"/>
  <c r="G255" i="7"/>
  <c r="M252" i="7"/>
  <c r="K252" i="7"/>
  <c r="I252" i="7"/>
  <c r="G252" i="7"/>
  <c r="M251" i="7"/>
  <c r="K251" i="7"/>
  <c r="I251" i="7"/>
  <c r="G251" i="7"/>
  <c r="M245" i="7"/>
  <c r="K245" i="7"/>
  <c r="I245" i="7"/>
  <c r="G245" i="7"/>
  <c r="M265" i="7"/>
  <c r="K265" i="7"/>
  <c r="I265" i="7"/>
  <c r="G265" i="7"/>
  <c r="M240" i="7"/>
  <c r="K240" i="7"/>
  <c r="I240" i="7"/>
  <c r="G240" i="7"/>
  <c r="M238" i="7"/>
  <c r="K238" i="7"/>
  <c r="I238" i="7"/>
  <c r="G238" i="7"/>
  <c r="M236" i="7"/>
  <c r="K236" i="7"/>
  <c r="I236" i="7"/>
  <c r="G236" i="7"/>
  <c r="M254" i="7"/>
  <c r="K254" i="7"/>
  <c r="I254" i="7"/>
  <c r="G254" i="7"/>
  <c r="M235" i="7"/>
  <c r="K235" i="7"/>
  <c r="I235" i="7"/>
  <c r="G235" i="7"/>
  <c r="M234" i="7"/>
  <c r="K234" i="7"/>
  <c r="I234" i="7"/>
  <c r="G234" i="7"/>
  <c r="M272" i="7"/>
  <c r="K272" i="7"/>
  <c r="I272" i="7"/>
  <c r="G272" i="7"/>
  <c r="M233" i="7"/>
  <c r="K233" i="7"/>
  <c r="I233" i="7"/>
  <c r="G233" i="7"/>
  <c r="M230" i="7"/>
  <c r="K230" i="7"/>
  <c r="I230" i="7"/>
  <c r="G230" i="7"/>
  <c r="M228" i="7"/>
  <c r="K228" i="7"/>
  <c r="I228" i="7"/>
  <c r="G228" i="7"/>
  <c r="M226" i="7"/>
  <c r="K226" i="7"/>
  <c r="I226" i="7"/>
  <c r="G226" i="7"/>
  <c r="M225" i="7"/>
  <c r="K225" i="7"/>
  <c r="I225" i="7"/>
  <c r="G225" i="7"/>
  <c r="M339" i="7"/>
  <c r="K339" i="7"/>
  <c r="I339" i="7"/>
  <c r="G339" i="7"/>
  <c r="M222" i="7"/>
  <c r="K222" i="7"/>
  <c r="I222" i="7"/>
  <c r="G222" i="7"/>
  <c r="M218" i="7"/>
  <c r="K218" i="7"/>
  <c r="I218" i="7"/>
  <c r="G218" i="7"/>
  <c r="M215" i="7"/>
  <c r="K215" i="7"/>
  <c r="I215" i="7"/>
  <c r="G215" i="7"/>
  <c r="M213" i="7"/>
  <c r="K213" i="7"/>
  <c r="I213" i="7"/>
  <c r="G213" i="7"/>
  <c r="M210" i="7"/>
  <c r="K210" i="7"/>
  <c r="I210" i="7"/>
  <c r="G210" i="7"/>
  <c r="M217" i="7"/>
  <c r="K217" i="7"/>
  <c r="I217" i="7"/>
  <c r="G217" i="7"/>
  <c r="M160" i="7"/>
  <c r="K160" i="7"/>
  <c r="I160" i="7"/>
  <c r="G160" i="7"/>
  <c r="M136" i="7"/>
  <c r="K136" i="7"/>
  <c r="I136" i="7"/>
  <c r="G136" i="7"/>
  <c r="M22" i="7"/>
  <c r="K22" i="7"/>
  <c r="I22" i="7"/>
  <c r="G22" i="7"/>
  <c r="M168" i="7"/>
  <c r="K168" i="7"/>
  <c r="I168" i="7"/>
  <c r="G168" i="7"/>
  <c r="M40" i="7"/>
  <c r="K40" i="7"/>
  <c r="I40" i="7"/>
  <c r="G40" i="7"/>
  <c r="M9" i="7"/>
  <c r="K9" i="7"/>
  <c r="I9" i="7"/>
  <c r="G9" i="7"/>
  <c r="M95" i="7"/>
  <c r="K95" i="7"/>
  <c r="I95" i="7"/>
  <c r="G95" i="7"/>
  <c r="M80" i="7"/>
  <c r="K80" i="7"/>
  <c r="I80" i="7"/>
  <c r="G80" i="7"/>
  <c r="M56" i="7"/>
  <c r="K56" i="7"/>
  <c r="I56" i="7"/>
  <c r="G56" i="7"/>
  <c r="M121" i="7"/>
  <c r="K121" i="7"/>
  <c r="I121" i="7"/>
  <c r="G121" i="7"/>
  <c r="M200" i="7"/>
  <c r="K200" i="7"/>
  <c r="I200" i="7"/>
  <c r="G200" i="7"/>
  <c r="M208" i="7"/>
  <c r="K208" i="7"/>
  <c r="I208" i="7"/>
  <c r="G208" i="7"/>
  <c r="M206" i="7"/>
  <c r="K206" i="7"/>
  <c r="I206" i="7"/>
  <c r="G206" i="7"/>
  <c r="M204" i="7"/>
  <c r="K204" i="7"/>
  <c r="I204" i="7"/>
  <c r="G204" i="7"/>
  <c r="M90" i="7"/>
  <c r="K90" i="7"/>
  <c r="I90" i="7"/>
  <c r="G90" i="7"/>
  <c r="M232" i="7"/>
  <c r="K232" i="7"/>
  <c r="I232" i="7"/>
  <c r="G232" i="7"/>
  <c r="M657" i="7"/>
  <c r="K657" i="7"/>
  <c r="I657" i="7"/>
  <c r="G657" i="7"/>
  <c r="M159" i="7"/>
  <c r="K159" i="7"/>
  <c r="I159" i="7"/>
  <c r="G159" i="7"/>
  <c r="M571" i="7"/>
  <c r="K571" i="7"/>
  <c r="I571" i="7"/>
  <c r="G571" i="7"/>
  <c r="M570" i="7"/>
  <c r="K570" i="7"/>
  <c r="I570" i="7"/>
  <c r="G570" i="7"/>
  <c r="M167" i="7"/>
  <c r="K167" i="7"/>
  <c r="I167" i="7"/>
  <c r="G167" i="7"/>
  <c r="M36" i="7"/>
  <c r="K36" i="7"/>
  <c r="I36" i="7"/>
  <c r="G36" i="7"/>
  <c r="M75" i="7"/>
  <c r="K75" i="7"/>
  <c r="I75" i="7"/>
  <c r="G75" i="7"/>
  <c r="M55" i="7"/>
  <c r="K55" i="7"/>
  <c r="I55" i="7"/>
  <c r="G55" i="7"/>
  <c r="M49" i="7"/>
  <c r="K49" i="7"/>
  <c r="I49" i="7"/>
  <c r="G49" i="7"/>
  <c r="M363" i="7"/>
  <c r="K363" i="7"/>
  <c r="I363" i="7"/>
  <c r="G363" i="7"/>
  <c r="M48" i="7"/>
  <c r="K48" i="7"/>
  <c r="I48" i="7"/>
  <c r="G48" i="7"/>
  <c r="M289" i="7"/>
  <c r="K289" i="7"/>
  <c r="I289" i="7"/>
  <c r="G289" i="7"/>
  <c r="M209" i="7"/>
  <c r="K209" i="7"/>
  <c r="I209" i="7"/>
  <c r="G209" i="7"/>
  <c r="M203" i="7"/>
  <c r="K203" i="7"/>
  <c r="I203" i="7"/>
  <c r="G203" i="7"/>
  <c r="M120" i="7"/>
  <c r="K120" i="7"/>
  <c r="I120" i="7"/>
  <c r="G120" i="7"/>
  <c r="M20" i="7"/>
  <c r="K20" i="7"/>
  <c r="I20" i="7"/>
  <c r="G20" i="7"/>
  <c r="M127" i="7"/>
  <c r="K127" i="7"/>
  <c r="I127" i="7"/>
  <c r="G127" i="7"/>
  <c r="M126" i="7"/>
  <c r="K126" i="7"/>
  <c r="I126" i="7"/>
  <c r="G126" i="7"/>
  <c r="M35" i="7"/>
  <c r="K35" i="7"/>
  <c r="I35" i="7"/>
  <c r="G35" i="7"/>
  <c r="M178" i="7"/>
  <c r="K178" i="7"/>
  <c r="I178" i="7"/>
  <c r="G178" i="7"/>
  <c r="M119" i="7"/>
  <c r="K119" i="7"/>
  <c r="I119" i="7"/>
  <c r="G119" i="7"/>
  <c r="M313" i="7"/>
  <c r="K313" i="7"/>
  <c r="I313" i="7"/>
  <c r="G313" i="7"/>
  <c r="M114" i="7"/>
  <c r="K114" i="7"/>
  <c r="I114" i="7"/>
  <c r="G114" i="7"/>
  <c r="M118" i="7"/>
  <c r="K118" i="7"/>
  <c r="I118" i="7"/>
  <c r="G118" i="7"/>
  <c r="M13" i="7"/>
  <c r="K13" i="7"/>
  <c r="I13" i="7"/>
  <c r="G13" i="7"/>
  <c r="M113" i="7"/>
  <c r="K113" i="7"/>
  <c r="I113" i="7"/>
  <c r="G113" i="7"/>
  <c r="M125" i="7"/>
  <c r="K125" i="7"/>
  <c r="I125" i="7"/>
  <c r="G125" i="7"/>
  <c r="M12" i="7"/>
  <c r="K12" i="7"/>
  <c r="I12" i="7"/>
  <c r="G12" i="7"/>
  <c r="M112" i="7"/>
  <c r="K112" i="7"/>
  <c r="I112" i="7"/>
  <c r="G112" i="7"/>
  <c r="M199" i="7"/>
  <c r="K199" i="7"/>
  <c r="I199" i="7"/>
  <c r="G199" i="7"/>
  <c r="M338" i="7"/>
  <c r="K338" i="7"/>
  <c r="I338" i="7"/>
  <c r="G338" i="7"/>
  <c r="M275" i="7"/>
  <c r="K275" i="7"/>
  <c r="I275" i="7"/>
  <c r="G275" i="7"/>
  <c r="M202" i="7"/>
  <c r="K202" i="7"/>
  <c r="I202" i="7"/>
  <c r="G202" i="7"/>
  <c r="M175" i="7"/>
  <c r="K175" i="7"/>
  <c r="I175" i="7"/>
  <c r="G175" i="7"/>
  <c r="M106" i="7"/>
  <c r="K106" i="7"/>
  <c r="I106" i="7"/>
  <c r="G106" i="7"/>
  <c r="M144" i="7"/>
  <c r="K144" i="7"/>
  <c r="I144" i="7"/>
  <c r="G144" i="7"/>
  <c r="M198" i="7"/>
  <c r="K198" i="7"/>
  <c r="I198" i="7"/>
  <c r="G198" i="7"/>
  <c r="M197" i="7"/>
  <c r="K197" i="7"/>
  <c r="I197" i="7"/>
  <c r="G197" i="7"/>
  <c r="M656" i="7"/>
  <c r="K656" i="7"/>
  <c r="I656" i="7"/>
  <c r="G656" i="7"/>
  <c r="M54" i="7"/>
  <c r="K54" i="7"/>
  <c r="I54" i="7"/>
  <c r="G54" i="7"/>
  <c r="M196" i="7"/>
  <c r="K196" i="7"/>
  <c r="I196" i="7"/>
  <c r="G196" i="7"/>
  <c r="M24" i="7"/>
  <c r="K24" i="7"/>
  <c r="I24" i="7"/>
  <c r="G24" i="7"/>
  <c r="M68" i="7"/>
  <c r="K68" i="7"/>
  <c r="I68" i="7"/>
  <c r="G68" i="7"/>
  <c r="M79" i="7"/>
  <c r="K79" i="7"/>
  <c r="I79" i="7"/>
  <c r="G79" i="7"/>
  <c r="M193" i="7"/>
  <c r="K193" i="7"/>
  <c r="I193" i="7"/>
  <c r="G193" i="7"/>
  <c r="M166" i="7"/>
  <c r="K166" i="7"/>
  <c r="I166" i="7"/>
  <c r="G166" i="7"/>
  <c r="M192" i="7"/>
  <c r="K192" i="7"/>
  <c r="I192" i="7"/>
  <c r="G192" i="7"/>
  <c r="M47" i="7"/>
  <c r="K47" i="7"/>
  <c r="I47" i="7"/>
  <c r="G47" i="7"/>
  <c r="M46" i="7"/>
  <c r="K46" i="7"/>
  <c r="I46" i="7"/>
  <c r="G46" i="7"/>
  <c r="M100" i="7"/>
  <c r="K100" i="7"/>
  <c r="I100" i="7"/>
  <c r="G100" i="7"/>
  <c r="M8" i="7"/>
  <c r="K8" i="7"/>
  <c r="I8" i="7"/>
  <c r="G8" i="7"/>
  <c r="M706" i="7"/>
  <c r="K706" i="7"/>
  <c r="I706" i="7"/>
  <c r="G706" i="7"/>
  <c r="M312" i="7"/>
  <c r="K312" i="7"/>
  <c r="I312" i="7"/>
  <c r="G312" i="7"/>
  <c r="M191" i="7"/>
  <c r="K191" i="7"/>
  <c r="I191" i="7"/>
  <c r="G191" i="7"/>
  <c r="M34" i="7"/>
  <c r="K34" i="7"/>
  <c r="I34" i="7"/>
  <c r="G34" i="7"/>
  <c r="M143" i="7"/>
  <c r="K143" i="7"/>
  <c r="I143" i="7"/>
  <c r="G143" i="7"/>
  <c r="M207" i="7"/>
  <c r="K207" i="7"/>
  <c r="I207" i="7"/>
  <c r="G207" i="7"/>
  <c r="M89" i="7"/>
  <c r="K89" i="7"/>
  <c r="I89" i="7"/>
  <c r="G89" i="7"/>
  <c r="M31" i="7"/>
  <c r="K31" i="7"/>
  <c r="I31" i="7"/>
  <c r="G31" i="7"/>
  <c r="M569" i="7"/>
  <c r="K569" i="7"/>
  <c r="I569" i="7"/>
  <c r="G569" i="7"/>
  <c r="M337" i="7"/>
  <c r="K337" i="7"/>
  <c r="I337" i="7"/>
  <c r="G337" i="7"/>
  <c r="M205" i="7"/>
  <c r="K205" i="7"/>
  <c r="I205" i="7"/>
  <c r="G205" i="7"/>
  <c r="M180" i="7"/>
  <c r="K180" i="7"/>
  <c r="I180" i="7"/>
  <c r="G180" i="7"/>
  <c r="M288" i="7"/>
  <c r="K288" i="7"/>
  <c r="I288" i="7"/>
  <c r="G288" i="7"/>
  <c r="M30" i="7"/>
  <c r="K30" i="7"/>
  <c r="I30" i="7"/>
  <c r="G30" i="7"/>
  <c r="M591" i="7"/>
  <c r="K591" i="7"/>
  <c r="I591" i="7"/>
  <c r="G591" i="7"/>
  <c r="M72" i="7"/>
  <c r="K72" i="7"/>
  <c r="I72" i="7"/>
  <c r="G72" i="7"/>
  <c r="M105" i="7"/>
  <c r="K105" i="7"/>
  <c r="I105" i="7"/>
  <c r="G105" i="7"/>
  <c r="M575" i="7"/>
  <c r="K575" i="7"/>
  <c r="I575" i="7"/>
  <c r="G575" i="7"/>
  <c r="M88" i="7"/>
  <c r="K88" i="7"/>
  <c r="I88" i="7"/>
  <c r="G88" i="7"/>
  <c r="M104" i="7"/>
  <c r="K104" i="7"/>
  <c r="I104" i="7"/>
  <c r="G104" i="7"/>
  <c r="M244" i="7"/>
  <c r="K244" i="7"/>
  <c r="I244" i="7"/>
  <c r="G244" i="7"/>
  <c r="M29" i="7"/>
  <c r="K29" i="7"/>
  <c r="I29" i="7"/>
  <c r="G29" i="7"/>
  <c r="M410" i="7"/>
  <c r="K410" i="7"/>
  <c r="I410" i="7"/>
  <c r="G410" i="7"/>
  <c r="M243" i="7"/>
  <c r="K243" i="7"/>
  <c r="I243" i="7"/>
  <c r="G243" i="7"/>
  <c r="M231" i="7"/>
  <c r="K231" i="7"/>
  <c r="I231" i="7"/>
  <c r="G231" i="7"/>
  <c r="M189" i="7"/>
  <c r="K189" i="7"/>
  <c r="I189" i="7"/>
  <c r="G189" i="7"/>
  <c r="M188" i="7"/>
  <c r="K188" i="7"/>
  <c r="I188" i="7"/>
  <c r="G188" i="7"/>
  <c r="M3" i="7"/>
  <c r="K3" i="7"/>
  <c r="I3" i="7"/>
  <c r="G3" i="7"/>
  <c r="M672" i="7"/>
  <c r="K672" i="7"/>
  <c r="I672" i="7"/>
  <c r="G672" i="7"/>
  <c r="M201" i="7"/>
  <c r="K201" i="7"/>
  <c r="I201" i="7"/>
  <c r="G201" i="7"/>
  <c r="M655" i="7"/>
  <c r="K655" i="7"/>
  <c r="I655" i="7"/>
  <c r="G655" i="7"/>
  <c r="M83" i="7"/>
  <c r="K83" i="7"/>
  <c r="I83" i="7"/>
  <c r="G83" i="7"/>
  <c r="M186" i="7"/>
  <c r="K186" i="7"/>
  <c r="I186" i="7"/>
  <c r="G186" i="7"/>
  <c r="M185" i="7"/>
  <c r="K185" i="7"/>
  <c r="I185" i="7"/>
  <c r="G185" i="7"/>
  <c r="M158" i="7"/>
  <c r="K158" i="7"/>
  <c r="I158" i="7"/>
  <c r="G158" i="7"/>
  <c r="M184" i="7"/>
  <c r="K184" i="7"/>
  <c r="I184" i="7"/>
  <c r="G184" i="7"/>
  <c r="M600" i="7"/>
  <c r="K600" i="7"/>
  <c r="I600" i="7"/>
  <c r="G600" i="7"/>
  <c r="M183" i="7"/>
  <c r="K183" i="7"/>
  <c r="I183" i="7"/>
  <c r="G183" i="7"/>
  <c r="M116" i="7"/>
  <c r="K116" i="7"/>
  <c r="I116" i="7"/>
  <c r="G116" i="7"/>
  <c r="M182" i="7"/>
  <c r="K182" i="7"/>
  <c r="I182" i="7"/>
  <c r="G182" i="7"/>
  <c r="M87" i="7"/>
  <c r="K87" i="7"/>
  <c r="I87" i="7"/>
  <c r="G87" i="7"/>
  <c r="M181" i="7"/>
  <c r="K181" i="7"/>
  <c r="I181" i="7"/>
  <c r="G181" i="7"/>
  <c r="M179" i="7"/>
  <c r="K179" i="7"/>
  <c r="I179" i="7"/>
  <c r="G179" i="7"/>
  <c r="M177" i="7"/>
  <c r="K177" i="7"/>
  <c r="I177" i="7"/>
  <c r="G177" i="7"/>
  <c r="M174" i="7"/>
  <c r="K174" i="7"/>
  <c r="I174" i="7"/>
  <c r="G174" i="7"/>
  <c r="M173" i="7"/>
  <c r="K173" i="7"/>
  <c r="I173" i="7"/>
  <c r="G173" i="7"/>
  <c r="M190" i="7"/>
  <c r="K190" i="7"/>
  <c r="I190" i="7"/>
  <c r="G190" i="7"/>
  <c r="M172" i="7"/>
  <c r="K172" i="7"/>
  <c r="I172" i="7"/>
  <c r="G172" i="7"/>
  <c r="M171" i="7"/>
  <c r="K171" i="7"/>
  <c r="I171" i="7"/>
  <c r="G171" i="7"/>
  <c r="M170" i="7"/>
  <c r="K170" i="7"/>
  <c r="I170" i="7"/>
  <c r="G170" i="7"/>
  <c r="M165" i="7"/>
  <c r="K165" i="7"/>
  <c r="I165" i="7"/>
  <c r="G165" i="7"/>
  <c r="M162" i="7"/>
  <c r="K162" i="7"/>
  <c r="I162" i="7"/>
  <c r="G162" i="7"/>
  <c r="M157" i="7"/>
  <c r="K157" i="7"/>
  <c r="I157" i="7"/>
  <c r="G157" i="7"/>
  <c r="M155" i="7"/>
  <c r="K155" i="7"/>
  <c r="I155" i="7"/>
  <c r="G155" i="7"/>
  <c r="M153" i="7"/>
  <c r="K153" i="7"/>
  <c r="I153" i="7"/>
  <c r="G153" i="7"/>
  <c r="M152" i="7"/>
  <c r="K152" i="7"/>
  <c r="I152" i="7"/>
  <c r="G152" i="7"/>
  <c r="M150" i="7"/>
  <c r="K150" i="7"/>
  <c r="I150" i="7"/>
  <c r="G150" i="7"/>
  <c r="M147" i="7"/>
  <c r="K147" i="7"/>
  <c r="I147" i="7"/>
  <c r="G147" i="7"/>
  <c r="M146" i="7"/>
  <c r="K146" i="7"/>
  <c r="I146" i="7"/>
  <c r="G146" i="7"/>
  <c r="M33" i="7"/>
  <c r="K33" i="7"/>
  <c r="I33" i="7"/>
  <c r="G33" i="7"/>
  <c r="M553" i="7"/>
  <c r="K553" i="7"/>
  <c r="I553" i="7"/>
  <c r="G553" i="7"/>
  <c r="M145" i="7"/>
  <c r="K145" i="7"/>
  <c r="I145" i="7"/>
  <c r="G145" i="7"/>
  <c r="M19" i="7"/>
  <c r="K19" i="7"/>
  <c r="I19" i="7"/>
  <c r="G19" i="7"/>
  <c r="M53" i="7"/>
  <c r="K53" i="7"/>
  <c r="I53" i="7"/>
  <c r="G53" i="7"/>
  <c r="M142" i="7"/>
  <c r="K142" i="7"/>
  <c r="I142" i="7"/>
  <c r="G142" i="7"/>
  <c r="M141" i="7"/>
  <c r="K141" i="7"/>
  <c r="I141" i="7"/>
  <c r="G141" i="7"/>
  <c r="M139" i="7"/>
  <c r="K139" i="7"/>
  <c r="I139" i="7"/>
  <c r="G139" i="7"/>
  <c r="M138" i="7"/>
  <c r="K138" i="7"/>
  <c r="I138" i="7"/>
  <c r="G138" i="7"/>
  <c r="M137" i="7"/>
  <c r="K137" i="7"/>
  <c r="I137" i="7"/>
  <c r="G137" i="7"/>
  <c r="M164" i="7"/>
  <c r="K164" i="7"/>
  <c r="I164" i="7"/>
  <c r="G164" i="7"/>
  <c r="M67" i="7"/>
  <c r="K67" i="7"/>
  <c r="I67" i="7"/>
  <c r="G67" i="7"/>
  <c r="M135" i="7"/>
  <c r="K135" i="7"/>
  <c r="I135" i="7"/>
  <c r="G135" i="7"/>
  <c r="M133" i="7"/>
  <c r="K133" i="7"/>
  <c r="I133" i="7"/>
  <c r="G133" i="7"/>
  <c r="M132" i="7"/>
  <c r="K132" i="7"/>
  <c r="I132" i="7"/>
  <c r="G132" i="7"/>
  <c r="M131" i="7"/>
  <c r="K131" i="7"/>
  <c r="I131" i="7"/>
  <c r="G131" i="7"/>
  <c r="M108" i="7"/>
  <c r="K108" i="7"/>
  <c r="I108" i="7"/>
  <c r="G108" i="7"/>
  <c r="M124" i="7"/>
  <c r="K124" i="7"/>
  <c r="I124" i="7"/>
  <c r="G124" i="7"/>
  <c r="M123" i="7"/>
  <c r="K123" i="7"/>
  <c r="I123" i="7"/>
  <c r="G123" i="7"/>
  <c r="M149" i="7"/>
  <c r="K149" i="7"/>
  <c r="I149" i="7"/>
  <c r="G149" i="7"/>
  <c r="M161" i="7"/>
  <c r="K161" i="7"/>
  <c r="I161" i="7"/>
  <c r="G161" i="7"/>
  <c r="M117" i="7"/>
  <c r="K117" i="7"/>
  <c r="I117" i="7"/>
  <c r="G117" i="7"/>
  <c r="M115" i="7"/>
  <c r="K115" i="7"/>
  <c r="I115" i="7"/>
  <c r="G115" i="7"/>
  <c r="M163" i="7"/>
  <c r="K163" i="7"/>
  <c r="I163" i="7"/>
  <c r="G163" i="7"/>
  <c r="M111" i="7"/>
  <c r="K111" i="7"/>
  <c r="I111" i="7"/>
  <c r="G111" i="7"/>
  <c r="M107" i="7"/>
  <c r="K107" i="7"/>
  <c r="I107" i="7"/>
  <c r="G107" i="7"/>
  <c r="M103" i="7"/>
  <c r="K103" i="7"/>
  <c r="I103" i="7"/>
  <c r="G103" i="7"/>
  <c r="M101" i="7"/>
  <c r="K101" i="7"/>
  <c r="I101" i="7"/>
  <c r="G101" i="7"/>
  <c r="M99" i="7"/>
  <c r="K99" i="7"/>
  <c r="I99" i="7"/>
  <c r="G99" i="7"/>
  <c r="M98" i="7"/>
  <c r="K98" i="7"/>
  <c r="I98" i="7"/>
  <c r="G98" i="7"/>
  <c r="M97" i="7"/>
  <c r="K97" i="7"/>
  <c r="I97" i="7"/>
  <c r="G97" i="7"/>
  <c r="M96" i="7"/>
  <c r="K96" i="7"/>
  <c r="I96" i="7"/>
  <c r="G96" i="7"/>
  <c r="M94" i="7"/>
  <c r="K94" i="7"/>
  <c r="I94" i="7"/>
  <c r="G94" i="7"/>
  <c r="M93" i="7"/>
  <c r="K93" i="7"/>
  <c r="I93" i="7"/>
  <c r="G93" i="7"/>
  <c r="M92" i="7"/>
  <c r="K92" i="7"/>
  <c r="I92" i="7"/>
  <c r="G92" i="7"/>
  <c r="M91" i="7"/>
  <c r="K91" i="7"/>
  <c r="I91" i="7"/>
  <c r="G91" i="7"/>
  <c r="M66" i="7"/>
  <c r="K66" i="7"/>
  <c r="I66" i="7"/>
  <c r="G66" i="7"/>
  <c r="M86" i="7"/>
  <c r="K86" i="7"/>
  <c r="I86" i="7"/>
  <c r="G86" i="7"/>
  <c r="M85" i="7"/>
  <c r="K85" i="7"/>
  <c r="I85" i="7"/>
  <c r="G85" i="7"/>
  <c r="M151" i="7"/>
  <c r="K151" i="7"/>
  <c r="I151" i="7"/>
  <c r="G151" i="7"/>
  <c r="M84" i="7"/>
  <c r="K84" i="7"/>
  <c r="I84" i="7"/>
  <c r="G84" i="7"/>
  <c r="M82" i="7"/>
  <c r="K82" i="7"/>
  <c r="I82" i="7"/>
  <c r="G82" i="7"/>
  <c r="M102" i="7"/>
  <c r="K102" i="7"/>
  <c r="I102" i="7"/>
  <c r="G102" i="7"/>
  <c r="M81" i="7"/>
  <c r="K81" i="7"/>
  <c r="I81" i="7"/>
  <c r="G81" i="7"/>
  <c r="M64" i="7"/>
  <c r="K64" i="7"/>
  <c r="I64" i="7"/>
  <c r="G64" i="7"/>
  <c r="M78" i="7"/>
  <c r="K78" i="7"/>
  <c r="I78" i="7"/>
  <c r="G78" i="7"/>
  <c r="M61" i="7"/>
  <c r="K61" i="7"/>
  <c r="I61" i="7"/>
  <c r="G61" i="7"/>
  <c r="M74" i="7"/>
  <c r="K74" i="7"/>
  <c r="I74" i="7"/>
  <c r="G74" i="7"/>
  <c r="M71" i="7"/>
  <c r="K71" i="7"/>
  <c r="I71" i="7"/>
  <c r="G71" i="7"/>
  <c r="M70" i="7"/>
  <c r="K70" i="7"/>
  <c r="I70" i="7"/>
  <c r="G70" i="7"/>
  <c r="M176" i="7"/>
  <c r="K176" i="7"/>
  <c r="I176" i="7"/>
  <c r="G176" i="7"/>
  <c r="M69" i="7"/>
  <c r="K69" i="7"/>
  <c r="I69" i="7"/>
  <c r="G69" i="7"/>
  <c r="M65" i="7"/>
  <c r="K65" i="7"/>
  <c r="I65" i="7"/>
  <c r="G65" i="7"/>
  <c r="M63" i="7"/>
  <c r="K63" i="7"/>
  <c r="I63" i="7"/>
  <c r="G63" i="7"/>
  <c r="M62" i="7"/>
  <c r="K62" i="7"/>
  <c r="I62" i="7"/>
  <c r="G62" i="7"/>
  <c r="M60" i="7"/>
  <c r="K60" i="7"/>
  <c r="I60" i="7"/>
  <c r="G60" i="7"/>
  <c r="M73" i="7"/>
  <c r="K73" i="7"/>
  <c r="I73" i="7"/>
  <c r="G73" i="7"/>
  <c r="M549" i="7"/>
  <c r="K549" i="7"/>
  <c r="I549" i="7"/>
  <c r="G549" i="7"/>
  <c r="M59" i="7"/>
  <c r="K59" i="7"/>
  <c r="I59" i="7"/>
  <c r="G59" i="7"/>
  <c r="M57" i="7"/>
  <c r="K57" i="7"/>
  <c r="I57" i="7"/>
  <c r="G57" i="7"/>
  <c r="M187" i="7"/>
  <c r="K187" i="7"/>
  <c r="I187" i="7"/>
  <c r="G187" i="7"/>
  <c r="M52" i="7"/>
  <c r="K52" i="7"/>
  <c r="I52" i="7"/>
  <c r="G52" i="7"/>
  <c r="M134" i="7"/>
  <c r="K134" i="7"/>
  <c r="I134" i="7"/>
  <c r="G134" i="7"/>
  <c r="M45" i="7"/>
  <c r="K45" i="7"/>
  <c r="I45" i="7"/>
  <c r="G45" i="7"/>
  <c r="M39" i="7"/>
  <c r="K39" i="7"/>
  <c r="I39" i="7"/>
  <c r="G39" i="7"/>
  <c r="M38" i="7"/>
  <c r="K38" i="7"/>
  <c r="I38" i="7"/>
  <c r="G38" i="7"/>
  <c r="M16" i="7"/>
  <c r="K16" i="7"/>
  <c r="I16" i="7"/>
  <c r="G16" i="7"/>
  <c r="M37" i="7"/>
  <c r="K37" i="7"/>
  <c r="I37" i="7"/>
  <c r="G37" i="7"/>
  <c r="M32" i="7"/>
  <c r="K32" i="7"/>
  <c r="I32" i="7"/>
  <c r="G32" i="7"/>
  <c r="M28" i="7"/>
  <c r="K28" i="7"/>
  <c r="I28" i="7"/>
  <c r="G28" i="7"/>
  <c r="M27" i="7"/>
  <c r="K27" i="7"/>
  <c r="I27" i="7"/>
  <c r="G27" i="7"/>
  <c r="M26" i="7"/>
  <c r="K26" i="7"/>
  <c r="I26" i="7"/>
  <c r="G26" i="7"/>
  <c r="M25" i="7"/>
  <c r="K25" i="7"/>
  <c r="I25" i="7"/>
  <c r="G25" i="7"/>
  <c r="M23" i="7"/>
  <c r="K23" i="7"/>
  <c r="I23" i="7"/>
  <c r="G23" i="7"/>
  <c r="M21" i="7"/>
  <c r="K21" i="7"/>
  <c r="I21" i="7"/>
  <c r="G21" i="7"/>
  <c r="M18" i="7"/>
  <c r="K18" i="7"/>
  <c r="I18" i="7"/>
  <c r="G18" i="7"/>
  <c r="M17" i="7"/>
  <c r="K17" i="7"/>
  <c r="I17" i="7"/>
  <c r="G17" i="7"/>
  <c r="M154" i="7"/>
  <c r="K154" i="7"/>
  <c r="I154" i="7"/>
  <c r="G154" i="7"/>
  <c r="M58" i="7"/>
  <c r="K58" i="7"/>
  <c r="I58" i="7"/>
  <c r="G58" i="7"/>
  <c r="M15" i="7"/>
  <c r="K15" i="7"/>
  <c r="I15" i="7"/>
  <c r="G15" i="7"/>
  <c r="M14" i="7"/>
  <c r="K14" i="7"/>
  <c r="I14" i="7"/>
  <c r="G14" i="7"/>
  <c r="M11" i="7"/>
  <c r="K11" i="7"/>
  <c r="I11" i="7"/>
  <c r="G11" i="7"/>
  <c r="M7" i="7"/>
  <c r="K7" i="7"/>
  <c r="I7" i="7"/>
  <c r="G7" i="7"/>
  <c r="M148" i="7"/>
  <c r="K148" i="7"/>
  <c r="I148" i="7"/>
  <c r="G148" i="7"/>
  <c r="M2" i="7"/>
  <c r="K2" i="7"/>
  <c r="I2" i="7"/>
  <c r="G2" i="7"/>
  <c r="X706" i="5" l="1"/>
  <c r="U706" i="5"/>
  <c r="S706" i="5"/>
  <c r="P706" i="5"/>
  <c r="M706" i="5"/>
  <c r="J706" i="5"/>
  <c r="G706" i="5"/>
  <c r="D706" i="5"/>
  <c r="X705" i="5"/>
  <c r="U705" i="5"/>
  <c r="S705" i="5"/>
  <c r="P705" i="5"/>
  <c r="M705" i="5"/>
  <c r="J705" i="5"/>
  <c r="G705" i="5"/>
  <c r="D705" i="5"/>
  <c r="X704" i="5"/>
  <c r="U704" i="5"/>
  <c r="S704" i="5"/>
  <c r="P704" i="5"/>
  <c r="M704" i="5"/>
  <c r="J704" i="5"/>
  <c r="G704" i="5"/>
  <c r="D704" i="5"/>
  <c r="X703" i="5"/>
  <c r="U703" i="5"/>
  <c r="S703" i="5"/>
  <c r="P703" i="5"/>
  <c r="M703" i="5"/>
  <c r="J703" i="5"/>
  <c r="G703" i="5"/>
  <c r="D703" i="5"/>
  <c r="X702" i="5"/>
  <c r="U702" i="5"/>
  <c r="S702" i="5"/>
  <c r="P702" i="5"/>
  <c r="M702" i="5"/>
  <c r="J702" i="5"/>
  <c r="G702" i="5"/>
  <c r="D702" i="5"/>
  <c r="X701" i="5"/>
  <c r="U701" i="5"/>
  <c r="S701" i="5"/>
  <c r="P701" i="5"/>
  <c r="M701" i="5"/>
  <c r="J701" i="5"/>
  <c r="G701" i="5"/>
  <c r="D701" i="5"/>
  <c r="X700" i="5"/>
  <c r="U700" i="5"/>
  <c r="S700" i="5"/>
  <c r="P700" i="5"/>
  <c r="M700" i="5"/>
  <c r="J700" i="5"/>
  <c r="G700" i="5"/>
  <c r="D700" i="5"/>
  <c r="X699" i="5"/>
  <c r="U699" i="5"/>
  <c r="S699" i="5"/>
  <c r="P699" i="5"/>
  <c r="M699" i="5"/>
  <c r="J699" i="5"/>
  <c r="G699" i="5"/>
  <c r="D699" i="5"/>
  <c r="X698" i="5"/>
  <c r="U698" i="5"/>
  <c r="S698" i="5"/>
  <c r="P698" i="5"/>
  <c r="M698" i="5"/>
  <c r="J698" i="5"/>
  <c r="G698" i="5"/>
  <c r="D698" i="5"/>
  <c r="X697" i="5"/>
  <c r="U697" i="5"/>
  <c r="S697" i="5"/>
  <c r="P697" i="5"/>
  <c r="M697" i="5"/>
  <c r="J697" i="5"/>
  <c r="G697" i="5"/>
  <c r="D697" i="5"/>
  <c r="X696" i="5"/>
  <c r="U696" i="5"/>
  <c r="S696" i="5"/>
  <c r="P696" i="5"/>
  <c r="M696" i="5"/>
  <c r="J696" i="5"/>
  <c r="G696" i="5"/>
  <c r="D696" i="5"/>
  <c r="X695" i="5"/>
  <c r="U695" i="5"/>
  <c r="S695" i="5"/>
  <c r="P695" i="5"/>
  <c r="M695" i="5"/>
  <c r="J695" i="5"/>
  <c r="G695" i="5"/>
  <c r="D695" i="5"/>
  <c r="X694" i="5"/>
  <c r="U694" i="5"/>
  <c r="S694" i="5"/>
  <c r="P694" i="5"/>
  <c r="M694" i="5"/>
  <c r="J694" i="5"/>
  <c r="G694" i="5"/>
  <c r="D694" i="5"/>
  <c r="X693" i="5"/>
  <c r="U693" i="5"/>
  <c r="S693" i="5"/>
  <c r="P693" i="5"/>
  <c r="M693" i="5"/>
  <c r="J693" i="5"/>
  <c r="G693" i="5"/>
  <c r="D693" i="5"/>
  <c r="X692" i="5"/>
  <c r="U692" i="5"/>
  <c r="S692" i="5"/>
  <c r="P692" i="5"/>
  <c r="M692" i="5"/>
  <c r="J692" i="5"/>
  <c r="G692" i="5"/>
  <c r="D692" i="5"/>
  <c r="X691" i="5"/>
  <c r="U691" i="5"/>
  <c r="S691" i="5"/>
  <c r="P691" i="5"/>
  <c r="M691" i="5"/>
  <c r="J691" i="5"/>
  <c r="G691" i="5"/>
  <c r="D691" i="5"/>
  <c r="X690" i="5"/>
  <c r="U690" i="5"/>
  <c r="S690" i="5"/>
  <c r="P690" i="5"/>
  <c r="M690" i="5"/>
  <c r="J690" i="5"/>
  <c r="G690" i="5"/>
  <c r="D690" i="5"/>
  <c r="X689" i="5"/>
  <c r="U689" i="5"/>
  <c r="S689" i="5"/>
  <c r="P689" i="5"/>
  <c r="M689" i="5"/>
  <c r="J689" i="5"/>
  <c r="G689" i="5"/>
  <c r="D689" i="5"/>
  <c r="X688" i="5"/>
  <c r="U688" i="5"/>
  <c r="S688" i="5"/>
  <c r="P688" i="5"/>
  <c r="M688" i="5"/>
  <c r="J688" i="5"/>
  <c r="G688" i="5"/>
  <c r="D688" i="5"/>
  <c r="X687" i="5"/>
  <c r="U687" i="5"/>
  <c r="S687" i="5"/>
  <c r="P687" i="5"/>
  <c r="M687" i="5"/>
  <c r="J687" i="5"/>
  <c r="G687" i="5"/>
  <c r="D687" i="5"/>
  <c r="X686" i="5"/>
  <c r="U686" i="5"/>
  <c r="S686" i="5"/>
  <c r="P686" i="5"/>
  <c r="M686" i="5"/>
  <c r="J686" i="5"/>
  <c r="G686" i="5"/>
  <c r="D686" i="5"/>
  <c r="X685" i="5"/>
  <c r="U685" i="5"/>
  <c r="S685" i="5"/>
  <c r="P685" i="5"/>
  <c r="M685" i="5"/>
  <c r="J685" i="5"/>
  <c r="G685" i="5"/>
  <c r="D685" i="5"/>
  <c r="X684" i="5"/>
  <c r="U684" i="5"/>
  <c r="S684" i="5"/>
  <c r="P684" i="5"/>
  <c r="M684" i="5"/>
  <c r="J684" i="5"/>
  <c r="G684" i="5"/>
  <c r="D684" i="5"/>
  <c r="X683" i="5"/>
  <c r="U683" i="5"/>
  <c r="S683" i="5"/>
  <c r="P683" i="5"/>
  <c r="M683" i="5"/>
  <c r="J683" i="5"/>
  <c r="G683" i="5"/>
  <c r="D683" i="5"/>
  <c r="X682" i="5"/>
  <c r="U682" i="5"/>
  <c r="S682" i="5"/>
  <c r="P682" i="5"/>
  <c r="M682" i="5"/>
  <c r="J682" i="5"/>
  <c r="G682" i="5"/>
  <c r="D682" i="5"/>
  <c r="X681" i="5"/>
  <c r="U681" i="5"/>
  <c r="S681" i="5"/>
  <c r="P681" i="5"/>
  <c r="M681" i="5"/>
  <c r="J681" i="5"/>
  <c r="G681" i="5"/>
  <c r="D681" i="5"/>
  <c r="X680" i="5"/>
  <c r="U680" i="5"/>
  <c r="S680" i="5"/>
  <c r="P680" i="5"/>
  <c r="M680" i="5"/>
  <c r="J680" i="5"/>
  <c r="G680" i="5"/>
  <c r="D680" i="5"/>
  <c r="X679" i="5"/>
  <c r="U679" i="5"/>
  <c r="S679" i="5"/>
  <c r="P679" i="5"/>
  <c r="M679" i="5"/>
  <c r="J679" i="5"/>
  <c r="G679" i="5"/>
  <c r="D679" i="5"/>
  <c r="X678" i="5"/>
  <c r="U678" i="5"/>
  <c r="S678" i="5"/>
  <c r="P678" i="5"/>
  <c r="M678" i="5"/>
  <c r="J678" i="5"/>
  <c r="G678" i="5"/>
  <c r="D678" i="5"/>
  <c r="X677" i="5"/>
  <c r="U677" i="5"/>
  <c r="S677" i="5"/>
  <c r="P677" i="5"/>
  <c r="M677" i="5"/>
  <c r="J677" i="5"/>
  <c r="G677" i="5"/>
  <c r="D677" i="5"/>
  <c r="X676" i="5"/>
  <c r="U676" i="5"/>
  <c r="S676" i="5"/>
  <c r="P676" i="5"/>
  <c r="M676" i="5"/>
  <c r="J676" i="5"/>
  <c r="G676" i="5"/>
  <c r="D676" i="5"/>
  <c r="X675" i="5"/>
  <c r="U675" i="5"/>
  <c r="S675" i="5"/>
  <c r="P675" i="5"/>
  <c r="M675" i="5"/>
  <c r="J675" i="5"/>
  <c r="G675" i="5"/>
  <c r="D675" i="5"/>
  <c r="X674" i="5"/>
  <c r="U674" i="5"/>
  <c r="S674" i="5"/>
  <c r="P674" i="5"/>
  <c r="M674" i="5"/>
  <c r="J674" i="5"/>
  <c r="G674" i="5"/>
  <c r="D674" i="5"/>
  <c r="X673" i="5"/>
  <c r="U673" i="5"/>
  <c r="S673" i="5"/>
  <c r="P673" i="5"/>
  <c r="M673" i="5"/>
  <c r="J673" i="5"/>
  <c r="G673" i="5"/>
  <c r="D673" i="5"/>
  <c r="X672" i="5"/>
  <c r="U672" i="5"/>
  <c r="S672" i="5"/>
  <c r="P672" i="5"/>
  <c r="M672" i="5"/>
  <c r="J672" i="5"/>
  <c r="G672" i="5"/>
  <c r="D672" i="5"/>
  <c r="X671" i="5"/>
  <c r="U671" i="5"/>
  <c r="S671" i="5"/>
  <c r="P671" i="5"/>
  <c r="M671" i="5"/>
  <c r="J671" i="5"/>
  <c r="G671" i="5"/>
  <c r="D671" i="5"/>
  <c r="X670" i="5"/>
  <c r="U670" i="5"/>
  <c r="S670" i="5"/>
  <c r="P670" i="5"/>
  <c r="M670" i="5"/>
  <c r="J670" i="5"/>
  <c r="G670" i="5"/>
  <c r="D670" i="5"/>
  <c r="X669" i="5"/>
  <c r="U669" i="5"/>
  <c r="S669" i="5"/>
  <c r="P669" i="5"/>
  <c r="M669" i="5"/>
  <c r="J669" i="5"/>
  <c r="G669" i="5"/>
  <c r="D669" i="5"/>
  <c r="X668" i="5"/>
  <c r="U668" i="5"/>
  <c r="S668" i="5"/>
  <c r="P668" i="5"/>
  <c r="M668" i="5"/>
  <c r="J668" i="5"/>
  <c r="G668" i="5"/>
  <c r="D668" i="5"/>
  <c r="X667" i="5"/>
  <c r="U667" i="5"/>
  <c r="S667" i="5"/>
  <c r="P667" i="5"/>
  <c r="M667" i="5"/>
  <c r="J667" i="5"/>
  <c r="G667" i="5"/>
  <c r="D667" i="5"/>
  <c r="X666" i="5"/>
  <c r="U666" i="5"/>
  <c r="S666" i="5"/>
  <c r="P666" i="5"/>
  <c r="M666" i="5"/>
  <c r="J666" i="5"/>
  <c r="G666" i="5"/>
  <c r="D666" i="5"/>
  <c r="X665" i="5"/>
  <c r="U665" i="5"/>
  <c r="S665" i="5"/>
  <c r="P665" i="5"/>
  <c r="M665" i="5"/>
  <c r="J665" i="5"/>
  <c r="G665" i="5"/>
  <c r="D665" i="5"/>
  <c r="X664" i="5"/>
  <c r="U664" i="5"/>
  <c r="S664" i="5"/>
  <c r="P664" i="5"/>
  <c r="M664" i="5"/>
  <c r="J664" i="5"/>
  <c r="G664" i="5"/>
  <c r="D664" i="5"/>
  <c r="X663" i="5"/>
  <c r="U663" i="5"/>
  <c r="S663" i="5"/>
  <c r="P663" i="5"/>
  <c r="M663" i="5"/>
  <c r="J663" i="5"/>
  <c r="G663" i="5"/>
  <c r="D663" i="5"/>
  <c r="X662" i="5"/>
  <c r="U662" i="5"/>
  <c r="S662" i="5"/>
  <c r="P662" i="5"/>
  <c r="M662" i="5"/>
  <c r="J662" i="5"/>
  <c r="G662" i="5"/>
  <c r="D662" i="5"/>
  <c r="X661" i="5"/>
  <c r="U661" i="5"/>
  <c r="S661" i="5"/>
  <c r="P661" i="5"/>
  <c r="M661" i="5"/>
  <c r="J661" i="5"/>
  <c r="G661" i="5"/>
  <c r="D661" i="5"/>
  <c r="X660" i="5"/>
  <c r="U660" i="5"/>
  <c r="S660" i="5"/>
  <c r="P660" i="5"/>
  <c r="M660" i="5"/>
  <c r="J660" i="5"/>
  <c r="G660" i="5"/>
  <c r="D660" i="5"/>
  <c r="X659" i="5"/>
  <c r="U659" i="5"/>
  <c r="S659" i="5"/>
  <c r="P659" i="5"/>
  <c r="M659" i="5"/>
  <c r="J659" i="5"/>
  <c r="G659" i="5"/>
  <c r="D659" i="5"/>
  <c r="X658" i="5"/>
  <c r="U658" i="5"/>
  <c r="S658" i="5"/>
  <c r="P658" i="5"/>
  <c r="M658" i="5"/>
  <c r="J658" i="5"/>
  <c r="G658" i="5"/>
  <c r="D658" i="5"/>
  <c r="X657" i="5"/>
  <c r="U657" i="5"/>
  <c r="S657" i="5"/>
  <c r="P657" i="5"/>
  <c r="M657" i="5"/>
  <c r="J657" i="5"/>
  <c r="G657" i="5"/>
  <c r="D657" i="5"/>
  <c r="X656" i="5"/>
  <c r="U656" i="5"/>
  <c r="S656" i="5"/>
  <c r="P656" i="5"/>
  <c r="M656" i="5"/>
  <c r="J656" i="5"/>
  <c r="G656" i="5"/>
  <c r="D656" i="5"/>
  <c r="X655" i="5"/>
  <c r="U655" i="5"/>
  <c r="S655" i="5"/>
  <c r="P655" i="5"/>
  <c r="M655" i="5"/>
  <c r="J655" i="5"/>
  <c r="G655" i="5"/>
  <c r="D655" i="5"/>
  <c r="X654" i="5"/>
  <c r="U654" i="5"/>
  <c r="S654" i="5"/>
  <c r="P654" i="5"/>
  <c r="M654" i="5"/>
  <c r="J654" i="5"/>
  <c r="G654" i="5"/>
  <c r="D654" i="5"/>
  <c r="X653" i="5"/>
  <c r="U653" i="5"/>
  <c r="S653" i="5"/>
  <c r="P653" i="5"/>
  <c r="M653" i="5"/>
  <c r="J653" i="5"/>
  <c r="G653" i="5"/>
  <c r="D653" i="5"/>
  <c r="X652" i="5"/>
  <c r="U652" i="5"/>
  <c r="S652" i="5"/>
  <c r="P652" i="5"/>
  <c r="M652" i="5"/>
  <c r="J652" i="5"/>
  <c r="G652" i="5"/>
  <c r="D652" i="5"/>
  <c r="X651" i="5"/>
  <c r="U651" i="5"/>
  <c r="S651" i="5"/>
  <c r="P651" i="5"/>
  <c r="M651" i="5"/>
  <c r="J651" i="5"/>
  <c r="G651" i="5"/>
  <c r="D651" i="5"/>
  <c r="X650" i="5"/>
  <c r="U650" i="5"/>
  <c r="S650" i="5"/>
  <c r="P650" i="5"/>
  <c r="M650" i="5"/>
  <c r="J650" i="5"/>
  <c r="G650" i="5"/>
  <c r="D650" i="5"/>
  <c r="X649" i="5"/>
  <c r="U649" i="5"/>
  <c r="S649" i="5"/>
  <c r="P649" i="5"/>
  <c r="M649" i="5"/>
  <c r="J649" i="5"/>
  <c r="G649" i="5"/>
  <c r="D649" i="5"/>
  <c r="X648" i="5"/>
  <c r="U648" i="5"/>
  <c r="S648" i="5"/>
  <c r="P648" i="5"/>
  <c r="M648" i="5"/>
  <c r="J648" i="5"/>
  <c r="G648" i="5"/>
  <c r="D648" i="5"/>
  <c r="X647" i="5"/>
  <c r="U647" i="5"/>
  <c r="S647" i="5"/>
  <c r="P647" i="5"/>
  <c r="M647" i="5"/>
  <c r="J647" i="5"/>
  <c r="G647" i="5"/>
  <c r="D647" i="5"/>
  <c r="X646" i="5"/>
  <c r="U646" i="5"/>
  <c r="S646" i="5"/>
  <c r="P646" i="5"/>
  <c r="M646" i="5"/>
  <c r="J646" i="5"/>
  <c r="G646" i="5"/>
  <c r="D646" i="5"/>
  <c r="X645" i="5"/>
  <c r="U645" i="5"/>
  <c r="S645" i="5"/>
  <c r="P645" i="5"/>
  <c r="M645" i="5"/>
  <c r="J645" i="5"/>
  <c r="G645" i="5"/>
  <c r="D645" i="5"/>
  <c r="X644" i="5"/>
  <c r="U644" i="5"/>
  <c r="S644" i="5"/>
  <c r="P644" i="5"/>
  <c r="M644" i="5"/>
  <c r="J644" i="5"/>
  <c r="G644" i="5"/>
  <c r="D644" i="5"/>
  <c r="X643" i="5"/>
  <c r="U643" i="5"/>
  <c r="S643" i="5"/>
  <c r="P643" i="5"/>
  <c r="M643" i="5"/>
  <c r="J643" i="5"/>
  <c r="G643" i="5"/>
  <c r="D643" i="5"/>
  <c r="X642" i="5"/>
  <c r="U642" i="5"/>
  <c r="S642" i="5"/>
  <c r="P642" i="5"/>
  <c r="M642" i="5"/>
  <c r="J642" i="5"/>
  <c r="G642" i="5"/>
  <c r="D642" i="5"/>
  <c r="X641" i="5"/>
  <c r="U641" i="5"/>
  <c r="S641" i="5"/>
  <c r="P641" i="5"/>
  <c r="M641" i="5"/>
  <c r="J641" i="5"/>
  <c r="G641" i="5"/>
  <c r="D641" i="5"/>
  <c r="X640" i="5"/>
  <c r="U640" i="5"/>
  <c r="S640" i="5"/>
  <c r="P640" i="5"/>
  <c r="M640" i="5"/>
  <c r="J640" i="5"/>
  <c r="G640" i="5"/>
  <c r="D640" i="5"/>
  <c r="X639" i="5"/>
  <c r="U639" i="5"/>
  <c r="S639" i="5"/>
  <c r="P639" i="5"/>
  <c r="M639" i="5"/>
  <c r="J639" i="5"/>
  <c r="G639" i="5"/>
  <c r="D639" i="5"/>
  <c r="X638" i="5"/>
  <c r="U638" i="5"/>
  <c r="S638" i="5"/>
  <c r="P638" i="5"/>
  <c r="M638" i="5"/>
  <c r="J638" i="5"/>
  <c r="G638" i="5"/>
  <c r="D638" i="5"/>
  <c r="X637" i="5"/>
  <c r="U637" i="5"/>
  <c r="S637" i="5"/>
  <c r="P637" i="5"/>
  <c r="M637" i="5"/>
  <c r="J637" i="5"/>
  <c r="G637" i="5"/>
  <c r="D637" i="5"/>
  <c r="X636" i="5"/>
  <c r="U636" i="5"/>
  <c r="S636" i="5"/>
  <c r="P636" i="5"/>
  <c r="M636" i="5"/>
  <c r="J636" i="5"/>
  <c r="G636" i="5"/>
  <c r="D636" i="5"/>
  <c r="X635" i="5"/>
  <c r="U635" i="5"/>
  <c r="S635" i="5"/>
  <c r="P635" i="5"/>
  <c r="M635" i="5"/>
  <c r="J635" i="5"/>
  <c r="G635" i="5"/>
  <c r="D635" i="5"/>
  <c r="X634" i="5"/>
  <c r="U634" i="5"/>
  <c r="S634" i="5"/>
  <c r="P634" i="5"/>
  <c r="M634" i="5"/>
  <c r="J634" i="5"/>
  <c r="G634" i="5"/>
  <c r="D634" i="5"/>
  <c r="X633" i="5"/>
  <c r="U633" i="5"/>
  <c r="S633" i="5"/>
  <c r="P633" i="5"/>
  <c r="M633" i="5"/>
  <c r="J633" i="5"/>
  <c r="G633" i="5"/>
  <c r="D633" i="5"/>
  <c r="X632" i="5"/>
  <c r="U632" i="5"/>
  <c r="S632" i="5"/>
  <c r="P632" i="5"/>
  <c r="M632" i="5"/>
  <c r="J632" i="5"/>
  <c r="G632" i="5"/>
  <c r="D632" i="5"/>
  <c r="X631" i="5"/>
  <c r="U631" i="5"/>
  <c r="S631" i="5"/>
  <c r="P631" i="5"/>
  <c r="M631" i="5"/>
  <c r="J631" i="5"/>
  <c r="G631" i="5"/>
  <c r="D631" i="5"/>
  <c r="X630" i="5"/>
  <c r="U630" i="5"/>
  <c r="S630" i="5"/>
  <c r="P630" i="5"/>
  <c r="M630" i="5"/>
  <c r="J630" i="5"/>
  <c r="G630" i="5"/>
  <c r="D630" i="5"/>
  <c r="X629" i="5"/>
  <c r="U629" i="5"/>
  <c r="S629" i="5"/>
  <c r="P629" i="5"/>
  <c r="M629" i="5"/>
  <c r="J629" i="5"/>
  <c r="G629" i="5"/>
  <c r="D629" i="5"/>
  <c r="X628" i="5"/>
  <c r="U628" i="5"/>
  <c r="S628" i="5"/>
  <c r="P628" i="5"/>
  <c r="M628" i="5"/>
  <c r="J628" i="5"/>
  <c r="G628" i="5"/>
  <c r="D628" i="5"/>
  <c r="X627" i="5"/>
  <c r="U627" i="5"/>
  <c r="S627" i="5"/>
  <c r="P627" i="5"/>
  <c r="M627" i="5"/>
  <c r="J627" i="5"/>
  <c r="G627" i="5"/>
  <c r="D627" i="5"/>
  <c r="X626" i="5"/>
  <c r="U626" i="5"/>
  <c r="S626" i="5"/>
  <c r="P626" i="5"/>
  <c r="M626" i="5"/>
  <c r="J626" i="5"/>
  <c r="G626" i="5"/>
  <c r="D626" i="5"/>
  <c r="X625" i="5"/>
  <c r="U625" i="5"/>
  <c r="S625" i="5"/>
  <c r="P625" i="5"/>
  <c r="M625" i="5"/>
  <c r="J625" i="5"/>
  <c r="G625" i="5"/>
  <c r="D625" i="5"/>
  <c r="X624" i="5"/>
  <c r="U624" i="5"/>
  <c r="S624" i="5"/>
  <c r="P624" i="5"/>
  <c r="M624" i="5"/>
  <c r="J624" i="5"/>
  <c r="G624" i="5"/>
  <c r="D624" i="5"/>
  <c r="X623" i="5"/>
  <c r="U623" i="5"/>
  <c r="S623" i="5"/>
  <c r="P623" i="5"/>
  <c r="M623" i="5"/>
  <c r="J623" i="5"/>
  <c r="G623" i="5"/>
  <c r="D623" i="5"/>
  <c r="X622" i="5"/>
  <c r="U622" i="5"/>
  <c r="S622" i="5"/>
  <c r="P622" i="5"/>
  <c r="M622" i="5"/>
  <c r="J622" i="5"/>
  <c r="G622" i="5"/>
  <c r="D622" i="5"/>
  <c r="X621" i="5"/>
  <c r="U621" i="5"/>
  <c r="S621" i="5"/>
  <c r="P621" i="5"/>
  <c r="M621" i="5"/>
  <c r="J621" i="5"/>
  <c r="G621" i="5"/>
  <c r="D621" i="5"/>
  <c r="X620" i="5"/>
  <c r="U620" i="5"/>
  <c r="S620" i="5"/>
  <c r="P620" i="5"/>
  <c r="M620" i="5"/>
  <c r="J620" i="5"/>
  <c r="G620" i="5"/>
  <c r="D620" i="5"/>
  <c r="X619" i="5"/>
  <c r="U619" i="5"/>
  <c r="S619" i="5"/>
  <c r="P619" i="5"/>
  <c r="M619" i="5"/>
  <c r="J619" i="5"/>
  <c r="G619" i="5"/>
  <c r="D619" i="5"/>
  <c r="X618" i="5"/>
  <c r="U618" i="5"/>
  <c r="S618" i="5"/>
  <c r="P618" i="5"/>
  <c r="M618" i="5"/>
  <c r="J618" i="5"/>
  <c r="G618" i="5"/>
  <c r="D618" i="5"/>
  <c r="X617" i="5"/>
  <c r="U617" i="5"/>
  <c r="S617" i="5"/>
  <c r="P617" i="5"/>
  <c r="M617" i="5"/>
  <c r="J617" i="5"/>
  <c r="G617" i="5"/>
  <c r="D617" i="5"/>
  <c r="X616" i="5"/>
  <c r="U616" i="5"/>
  <c r="S616" i="5"/>
  <c r="P616" i="5"/>
  <c r="M616" i="5"/>
  <c r="J616" i="5"/>
  <c r="G616" i="5"/>
  <c r="D616" i="5"/>
  <c r="X615" i="5"/>
  <c r="U615" i="5"/>
  <c r="S615" i="5"/>
  <c r="P615" i="5"/>
  <c r="M615" i="5"/>
  <c r="J615" i="5"/>
  <c r="G615" i="5"/>
  <c r="D615" i="5"/>
  <c r="X614" i="5"/>
  <c r="U614" i="5"/>
  <c r="S614" i="5"/>
  <c r="P614" i="5"/>
  <c r="M614" i="5"/>
  <c r="J614" i="5"/>
  <c r="G614" i="5"/>
  <c r="D614" i="5"/>
  <c r="X613" i="5"/>
  <c r="U613" i="5"/>
  <c r="S613" i="5"/>
  <c r="P613" i="5"/>
  <c r="M613" i="5"/>
  <c r="J613" i="5"/>
  <c r="G613" i="5"/>
  <c r="D613" i="5"/>
  <c r="X612" i="5"/>
  <c r="U612" i="5"/>
  <c r="S612" i="5"/>
  <c r="P612" i="5"/>
  <c r="M612" i="5"/>
  <c r="J612" i="5"/>
  <c r="G612" i="5"/>
  <c r="D612" i="5"/>
  <c r="X611" i="5"/>
  <c r="U611" i="5"/>
  <c r="S611" i="5"/>
  <c r="P611" i="5"/>
  <c r="M611" i="5"/>
  <c r="J611" i="5"/>
  <c r="G611" i="5"/>
  <c r="D611" i="5"/>
  <c r="X610" i="5"/>
  <c r="U610" i="5"/>
  <c r="S610" i="5"/>
  <c r="P610" i="5"/>
  <c r="M610" i="5"/>
  <c r="J610" i="5"/>
  <c r="G610" i="5"/>
  <c r="D610" i="5"/>
  <c r="X609" i="5"/>
  <c r="S273" i="2" s="1"/>
  <c r="U609" i="5"/>
  <c r="S609" i="5"/>
  <c r="P609" i="5"/>
  <c r="M609" i="5"/>
  <c r="J609" i="5"/>
  <c r="G609" i="5"/>
  <c r="D609" i="5"/>
  <c r="X608" i="5"/>
  <c r="U608" i="5"/>
  <c r="S608" i="5"/>
  <c r="P608" i="5"/>
  <c r="M608" i="5"/>
  <c r="J608" i="5"/>
  <c r="G608" i="5"/>
  <c r="D608" i="5"/>
  <c r="X607" i="5"/>
  <c r="U607" i="5"/>
  <c r="S607" i="5"/>
  <c r="P607" i="5"/>
  <c r="M607" i="5"/>
  <c r="J607" i="5"/>
  <c r="G607" i="5"/>
  <c r="D607" i="5"/>
  <c r="X606" i="5"/>
  <c r="U606" i="5"/>
  <c r="S606" i="5"/>
  <c r="P606" i="5"/>
  <c r="M606" i="5"/>
  <c r="J606" i="5"/>
  <c r="G606" i="5"/>
  <c r="D606" i="5"/>
  <c r="X605" i="5"/>
  <c r="U605" i="5"/>
  <c r="S605" i="5"/>
  <c r="P605" i="5"/>
  <c r="M605" i="5"/>
  <c r="J605" i="5"/>
  <c r="G605" i="5"/>
  <c r="D605" i="5"/>
  <c r="X604" i="5"/>
  <c r="U604" i="5"/>
  <c r="S604" i="5"/>
  <c r="P604" i="5"/>
  <c r="M604" i="5"/>
  <c r="J604" i="5"/>
  <c r="G604" i="5"/>
  <c r="D604" i="5"/>
  <c r="X603" i="5"/>
  <c r="U603" i="5"/>
  <c r="S603" i="5"/>
  <c r="P603" i="5"/>
  <c r="M603" i="5"/>
  <c r="J603" i="5"/>
  <c r="G603" i="5"/>
  <c r="D603" i="5"/>
  <c r="X602" i="5"/>
  <c r="U602" i="5"/>
  <c r="S602" i="5"/>
  <c r="P602" i="5"/>
  <c r="M602" i="5"/>
  <c r="J602" i="5"/>
  <c r="G602" i="5"/>
  <c r="D602" i="5"/>
  <c r="X601" i="5"/>
  <c r="U601" i="5"/>
  <c r="S601" i="5"/>
  <c r="P601" i="5"/>
  <c r="M601" i="5"/>
  <c r="J601" i="5"/>
  <c r="G601" i="5"/>
  <c r="D601" i="5"/>
  <c r="X600" i="5"/>
  <c r="U600" i="5"/>
  <c r="S600" i="5"/>
  <c r="P600" i="5"/>
  <c r="M600" i="5"/>
  <c r="J600" i="5"/>
  <c r="G600" i="5"/>
  <c r="D600" i="5"/>
  <c r="X599" i="5"/>
  <c r="U599" i="5"/>
  <c r="S599" i="5"/>
  <c r="P599" i="5"/>
  <c r="M599" i="5"/>
  <c r="J599" i="5"/>
  <c r="G599" i="5"/>
  <c r="D599" i="5"/>
  <c r="X598" i="5"/>
  <c r="S268" i="2" s="1"/>
  <c r="U598" i="5"/>
  <c r="S598" i="5"/>
  <c r="P598" i="5"/>
  <c r="M598" i="5"/>
  <c r="J598" i="5"/>
  <c r="G598" i="5"/>
  <c r="D598" i="5"/>
  <c r="X597" i="5"/>
  <c r="U597" i="5"/>
  <c r="S597" i="5"/>
  <c r="P597" i="5"/>
  <c r="M597" i="5"/>
  <c r="J597" i="5"/>
  <c r="G597" i="5"/>
  <c r="D597" i="5"/>
  <c r="X596" i="5"/>
  <c r="S267" i="2" s="1"/>
  <c r="U596" i="5"/>
  <c r="S596" i="5"/>
  <c r="P596" i="5"/>
  <c r="M596" i="5"/>
  <c r="J596" i="5"/>
  <c r="G596" i="5"/>
  <c r="D596" i="5"/>
  <c r="X595" i="5"/>
  <c r="U595" i="5"/>
  <c r="S595" i="5"/>
  <c r="P595" i="5"/>
  <c r="M595" i="5"/>
  <c r="J595" i="5"/>
  <c r="G595" i="5"/>
  <c r="D595" i="5"/>
  <c r="X594" i="5"/>
  <c r="S266" i="2" s="1"/>
  <c r="U594" i="5"/>
  <c r="S594" i="5"/>
  <c r="P594" i="5"/>
  <c r="M594" i="5"/>
  <c r="J594" i="5"/>
  <c r="G594" i="5"/>
  <c r="D594" i="5"/>
  <c r="X593" i="5"/>
  <c r="U593" i="5"/>
  <c r="S593" i="5"/>
  <c r="P593" i="5"/>
  <c r="M593" i="5"/>
  <c r="J593" i="5"/>
  <c r="G593" i="5"/>
  <c r="D593" i="5"/>
  <c r="X592" i="5"/>
  <c r="S265" i="2" s="1"/>
  <c r="U592" i="5"/>
  <c r="S592" i="5"/>
  <c r="P592" i="5"/>
  <c r="M592" i="5"/>
  <c r="J592" i="5"/>
  <c r="G592" i="5"/>
  <c r="D592" i="5"/>
  <c r="X591" i="5"/>
  <c r="U591" i="5"/>
  <c r="S591" i="5"/>
  <c r="P591" i="5"/>
  <c r="M591" i="5"/>
  <c r="J591" i="5"/>
  <c r="G591" i="5"/>
  <c r="D591" i="5"/>
  <c r="X590" i="5"/>
  <c r="S263" i="2" s="1"/>
  <c r="U590" i="5"/>
  <c r="S590" i="5"/>
  <c r="P590" i="5"/>
  <c r="M590" i="5"/>
  <c r="J590" i="5"/>
  <c r="G590" i="5"/>
  <c r="D590" i="5"/>
  <c r="X589" i="5"/>
  <c r="U589" i="5"/>
  <c r="S589" i="5"/>
  <c r="P589" i="5"/>
  <c r="M589" i="5"/>
  <c r="J589" i="5"/>
  <c r="G589" i="5"/>
  <c r="D589" i="5"/>
  <c r="X588" i="5"/>
  <c r="S261" i="2" s="1"/>
  <c r="U588" i="5"/>
  <c r="S588" i="5"/>
  <c r="P588" i="5"/>
  <c r="M588" i="5"/>
  <c r="J588" i="5"/>
  <c r="G588" i="5"/>
  <c r="D588" i="5"/>
  <c r="X587" i="5"/>
  <c r="U587" i="5"/>
  <c r="S587" i="5"/>
  <c r="P587" i="5"/>
  <c r="M587" i="5"/>
  <c r="J587" i="5"/>
  <c r="G587" i="5"/>
  <c r="D587" i="5"/>
  <c r="X586" i="5"/>
  <c r="S260" i="2" s="1"/>
  <c r="U586" i="5"/>
  <c r="S586" i="5"/>
  <c r="P586" i="5"/>
  <c r="M586" i="5"/>
  <c r="J586" i="5"/>
  <c r="G586" i="5"/>
  <c r="D586" i="5"/>
  <c r="X585" i="5"/>
  <c r="U585" i="5"/>
  <c r="S585" i="5"/>
  <c r="P585" i="5"/>
  <c r="M585" i="5"/>
  <c r="J585" i="5"/>
  <c r="G585" i="5"/>
  <c r="D585" i="5"/>
  <c r="X584" i="5"/>
  <c r="S258" i="2" s="1"/>
  <c r="U584" i="5"/>
  <c r="S584" i="5"/>
  <c r="P584" i="5"/>
  <c r="M584" i="5"/>
  <c r="J584" i="5"/>
  <c r="G584" i="5"/>
  <c r="D584" i="5"/>
  <c r="X583" i="5"/>
  <c r="U583" i="5"/>
  <c r="S583" i="5"/>
  <c r="P583" i="5"/>
  <c r="M583" i="5"/>
  <c r="J583" i="5"/>
  <c r="G583" i="5"/>
  <c r="D583" i="5"/>
  <c r="X582" i="5"/>
  <c r="S256" i="2" s="1"/>
  <c r="U582" i="5"/>
  <c r="S582" i="5"/>
  <c r="P582" i="5"/>
  <c r="M582" i="5"/>
  <c r="J582" i="5"/>
  <c r="G582" i="5"/>
  <c r="D582" i="5"/>
  <c r="X581" i="5"/>
  <c r="U581" i="5"/>
  <c r="S581" i="5"/>
  <c r="P581" i="5"/>
  <c r="M581" i="5"/>
  <c r="J581" i="5"/>
  <c r="G581" i="5"/>
  <c r="D581" i="5"/>
  <c r="X580" i="5"/>
  <c r="S254" i="2" s="1"/>
  <c r="U580" i="5"/>
  <c r="S580" i="5"/>
  <c r="P580" i="5"/>
  <c r="M580" i="5"/>
  <c r="J580" i="5"/>
  <c r="G580" i="5"/>
  <c r="D580" i="5"/>
  <c r="X579" i="5"/>
  <c r="U579" i="5"/>
  <c r="S579" i="5"/>
  <c r="P579" i="5"/>
  <c r="M579" i="5"/>
  <c r="J579" i="5"/>
  <c r="G579" i="5"/>
  <c r="D579" i="5"/>
  <c r="X578" i="5"/>
  <c r="S252" i="2" s="1"/>
  <c r="U578" i="5"/>
  <c r="S578" i="5"/>
  <c r="P578" i="5"/>
  <c r="M578" i="5"/>
  <c r="J578" i="5"/>
  <c r="G578" i="5"/>
  <c r="D578" i="5"/>
  <c r="X577" i="5"/>
  <c r="U577" i="5"/>
  <c r="S577" i="5"/>
  <c r="P577" i="5"/>
  <c r="M577" i="5"/>
  <c r="J577" i="5"/>
  <c r="G577" i="5"/>
  <c r="D577" i="5"/>
  <c r="X576" i="5"/>
  <c r="U576" i="5"/>
  <c r="S576" i="5"/>
  <c r="P576" i="5"/>
  <c r="M576" i="5"/>
  <c r="J576" i="5"/>
  <c r="G576" i="5"/>
  <c r="D576" i="5"/>
  <c r="X575" i="5"/>
  <c r="S249" i="2" s="1"/>
  <c r="U575" i="5"/>
  <c r="S575" i="5"/>
  <c r="P575" i="5"/>
  <c r="M575" i="5"/>
  <c r="J575" i="5"/>
  <c r="G575" i="5"/>
  <c r="D575" i="5"/>
  <c r="X574" i="5"/>
  <c r="U574" i="5"/>
  <c r="S574" i="5"/>
  <c r="P574" i="5"/>
  <c r="M574" i="5"/>
  <c r="J574" i="5"/>
  <c r="G574" i="5"/>
  <c r="D574" i="5"/>
  <c r="X573" i="5"/>
  <c r="U573" i="5"/>
  <c r="S573" i="5"/>
  <c r="P573" i="5"/>
  <c r="M573" i="5"/>
  <c r="J573" i="5"/>
  <c r="G573" i="5"/>
  <c r="D573" i="5"/>
  <c r="X572" i="5"/>
  <c r="U572" i="5"/>
  <c r="S572" i="5"/>
  <c r="P572" i="5"/>
  <c r="M572" i="5"/>
  <c r="J572" i="5"/>
  <c r="G572" i="5"/>
  <c r="D572" i="5"/>
  <c r="X571" i="5"/>
  <c r="U571" i="5"/>
  <c r="S571" i="5"/>
  <c r="P571" i="5"/>
  <c r="M571" i="5"/>
  <c r="J571" i="5"/>
  <c r="G571" i="5"/>
  <c r="D571" i="5"/>
  <c r="X570" i="5"/>
  <c r="U570" i="5"/>
  <c r="S570" i="5"/>
  <c r="P570" i="5"/>
  <c r="M570" i="5"/>
  <c r="J570" i="5"/>
  <c r="G570" i="5"/>
  <c r="D570" i="5"/>
  <c r="X569" i="5"/>
  <c r="U569" i="5"/>
  <c r="S569" i="5"/>
  <c r="P569" i="5"/>
  <c r="M569" i="5"/>
  <c r="J569" i="5"/>
  <c r="G569" i="5"/>
  <c r="D569" i="5"/>
  <c r="X568" i="5"/>
  <c r="U568" i="5"/>
  <c r="S568" i="5"/>
  <c r="P568" i="5"/>
  <c r="M568" i="5"/>
  <c r="J568" i="5"/>
  <c r="G568" i="5"/>
  <c r="D568" i="5"/>
  <c r="X567" i="5"/>
  <c r="U567" i="5"/>
  <c r="S567" i="5"/>
  <c r="P567" i="5"/>
  <c r="M567" i="5"/>
  <c r="J567" i="5"/>
  <c r="G567" i="5"/>
  <c r="D567" i="5"/>
  <c r="X566" i="5"/>
  <c r="U566" i="5"/>
  <c r="S566" i="5"/>
  <c r="P566" i="5"/>
  <c r="M566" i="5"/>
  <c r="J566" i="5"/>
  <c r="G566" i="5"/>
  <c r="D566" i="5"/>
  <c r="X565" i="5"/>
  <c r="U565" i="5"/>
  <c r="S565" i="5"/>
  <c r="P565" i="5"/>
  <c r="M565" i="5"/>
  <c r="J565" i="5"/>
  <c r="G565" i="5"/>
  <c r="D565" i="5"/>
  <c r="X564" i="5"/>
  <c r="U564" i="5"/>
  <c r="S564" i="5"/>
  <c r="P564" i="5"/>
  <c r="M564" i="5"/>
  <c r="J564" i="5"/>
  <c r="G564" i="5"/>
  <c r="D564" i="5"/>
  <c r="X563" i="5"/>
  <c r="U563" i="5"/>
  <c r="S563" i="5"/>
  <c r="P563" i="5"/>
  <c r="M563" i="5"/>
  <c r="J563" i="5"/>
  <c r="G563" i="5"/>
  <c r="D563" i="5"/>
  <c r="X562" i="5"/>
  <c r="U562" i="5"/>
  <c r="S562" i="5"/>
  <c r="P562" i="5"/>
  <c r="M562" i="5"/>
  <c r="J562" i="5"/>
  <c r="G562" i="5"/>
  <c r="D562" i="5"/>
  <c r="X561" i="5"/>
  <c r="U561" i="5"/>
  <c r="S561" i="5"/>
  <c r="P561" i="5"/>
  <c r="M561" i="5"/>
  <c r="J561" i="5"/>
  <c r="G561" i="5"/>
  <c r="D561" i="5"/>
  <c r="X560" i="5"/>
  <c r="U560" i="5"/>
  <c r="S560" i="5"/>
  <c r="P560" i="5"/>
  <c r="M560" i="5"/>
  <c r="J560" i="5"/>
  <c r="G560" i="5"/>
  <c r="D560" i="5"/>
  <c r="X559" i="5"/>
  <c r="U559" i="5"/>
  <c r="S559" i="5"/>
  <c r="P559" i="5"/>
  <c r="M559" i="5"/>
  <c r="J559" i="5"/>
  <c r="G559" i="5"/>
  <c r="D559" i="5"/>
  <c r="X558" i="5"/>
  <c r="U558" i="5"/>
  <c r="S558" i="5"/>
  <c r="P558" i="5"/>
  <c r="M558" i="5"/>
  <c r="J558" i="5"/>
  <c r="G558" i="5"/>
  <c r="D558" i="5"/>
  <c r="X557" i="5"/>
  <c r="U557" i="5"/>
  <c r="S557" i="5"/>
  <c r="P557" i="5"/>
  <c r="M557" i="5"/>
  <c r="J557" i="5"/>
  <c r="G557" i="5"/>
  <c r="D557" i="5"/>
  <c r="X556" i="5"/>
  <c r="U556" i="5"/>
  <c r="S556" i="5"/>
  <c r="P556" i="5"/>
  <c r="M556" i="5"/>
  <c r="J556" i="5"/>
  <c r="G556" i="5"/>
  <c r="D556" i="5"/>
  <c r="X555" i="5"/>
  <c r="S39" i="3" s="1"/>
  <c r="U555" i="5"/>
  <c r="S555" i="5"/>
  <c r="P555" i="5"/>
  <c r="M555" i="5"/>
  <c r="J555" i="5"/>
  <c r="G555" i="5"/>
  <c r="D555" i="5"/>
  <c r="X554" i="5"/>
  <c r="U554" i="5"/>
  <c r="S554" i="5"/>
  <c r="P554" i="5"/>
  <c r="M554" i="5"/>
  <c r="J554" i="5"/>
  <c r="G554" i="5"/>
  <c r="D554" i="5"/>
  <c r="X553" i="5"/>
  <c r="S236" i="2" s="1"/>
  <c r="U553" i="5"/>
  <c r="S553" i="5"/>
  <c r="P553" i="5"/>
  <c r="M553" i="5"/>
  <c r="J553" i="5"/>
  <c r="G553" i="5"/>
  <c r="D553" i="5"/>
  <c r="X552" i="5"/>
  <c r="U552" i="5"/>
  <c r="S552" i="5"/>
  <c r="P552" i="5"/>
  <c r="M552" i="5"/>
  <c r="J552" i="5"/>
  <c r="G552" i="5"/>
  <c r="D552" i="5"/>
  <c r="X551" i="5"/>
  <c r="U551" i="5"/>
  <c r="S551" i="5"/>
  <c r="P551" i="5"/>
  <c r="M551" i="5"/>
  <c r="J551" i="5"/>
  <c r="G551" i="5"/>
  <c r="D551" i="5"/>
  <c r="X550" i="5"/>
  <c r="U550" i="5"/>
  <c r="S550" i="5"/>
  <c r="P550" i="5"/>
  <c r="M550" i="5"/>
  <c r="J550" i="5"/>
  <c r="G550" i="5"/>
  <c r="D550" i="5"/>
  <c r="X549" i="5"/>
  <c r="U549" i="5"/>
  <c r="S549" i="5"/>
  <c r="P549" i="5"/>
  <c r="M549" i="5"/>
  <c r="J549" i="5"/>
  <c r="G549" i="5"/>
  <c r="D549" i="5"/>
  <c r="X548" i="5"/>
  <c r="U548" i="5"/>
  <c r="S548" i="5"/>
  <c r="P548" i="5"/>
  <c r="M548" i="5"/>
  <c r="J548" i="5"/>
  <c r="G548" i="5"/>
  <c r="D548" i="5"/>
  <c r="X547" i="5"/>
  <c r="U547" i="5"/>
  <c r="S547" i="5"/>
  <c r="P547" i="5"/>
  <c r="M547" i="5"/>
  <c r="J547" i="5"/>
  <c r="G547" i="5"/>
  <c r="D547" i="5"/>
  <c r="X546" i="5"/>
  <c r="U546" i="5"/>
  <c r="S546" i="5"/>
  <c r="P546" i="5"/>
  <c r="M546" i="5"/>
  <c r="J546" i="5"/>
  <c r="G546" i="5"/>
  <c r="D546" i="5"/>
  <c r="X545" i="5"/>
  <c r="U545" i="5"/>
  <c r="S545" i="5"/>
  <c r="P545" i="5"/>
  <c r="M545" i="5"/>
  <c r="J545" i="5"/>
  <c r="G545" i="5"/>
  <c r="D545" i="5"/>
  <c r="X544" i="5"/>
  <c r="U544" i="5"/>
  <c r="S544" i="5"/>
  <c r="P544" i="5"/>
  <c r="M544" i="5"/>
  <c r="J544" i="5"/>
  <c r="G544" i="5"/>
  <c r="D544" i="5"/>
  <c r="X543" i="5"/>
  <c r="U543" i="5"/>
  <c r="S543" i="5"/>
  <c r="P543" i="5"/>
  <c r="M543" i="5"/>
  <c r="J543" i="5"/>
  <c r="G543" i="5"/>
  <c r="D543" i="5"/>
  <c r="X542" i="5"/>
  <c r="U542" i="5"/>
  <c r="S542" i="5"/>
  <c r="P542" i="5"/>
  <c r="M542" i="5"/>
  <c r="J542" i="5"/>
  <c r="G542" i="5"/>
  <c r="D542" i="5"/>
  <c r="X541" i="5"/>
  <c r="U541" i="5"/>
  <c r="S541" i="5"/>
  <c r="P541" i="5"/>
  <c r="M541" i="5"/>
  <c r="J541" i="5"/>
  <c r="G541" i="5"/>
  <c r="D541" i="5"/>
  <c r="X540" i="5"/>
  <c r="U540" i="5"/>
  <c r="S540" i="5"/>
  <c r="P540" i="5"/>
  <c r="M540" i="5"/>
  <c r="J540" i="5"/>
  <c r="G540" i="5"/>
  <c r="D540" i="5"/>
  <c r="X539" i="5"/>
  <c r="U539" i="5"/>
  <c r="S539" i="5"/>
  <c r="P539" i="5"/>
  <c r="M539" i="5"/>
  <c r="J539" i="5"/>
  <c r="G539" i="5"/>
  <c r="D539" i="5"/>
  <c r="X538" i="5"/>
  <c r="S230" i="2" s="1"/>
  <c r="U538" i="5"/>
  <c r="S538" i="5"/>
  <c r="P538" i="5"/>
  <c r="M538" i="5"/>
  <c r="J538" i="5"/>
  <c r="G538" i="5"/>
  <c r="D538" i="5"/>
  <c r="X537" i="5"/>
  <c r="S229" i="2" s="1"/>
  <c r="U537" i="5"/>
  <c r="S537" i="5"/>
  <c r="P537" i="5"/>
  <c r="M537" i="5"/>
  <c r="J537" i="5"/>
  <c r="G537" i="5"/>
  <c r="D537" i="5"/>
  <c r="X536" i="5"/>
  <c r="S228" i="2" s="1"/>
  <c r="U536" i="5"/>
  <c r="S536" i="5"/>
  <c r="P536" i="5"/>
  <c r="M536" i="5"/>
  <c r="J536" i="5"/>
  <c r="G536" i="5"/>
  <c r="D536" i="5"/>
  <c r="X535" i="5"/>
  <c r="U535" i="5"/>
  <c r="S535" i="5"/>
  <c r="P535" i="5"/>
  <c r="M535" i="5"/>
  <c r="J535" i="5"/>
  <c r="G535" i="5"/>
  <c r="D535" i="5"/>
  <c r="X534" i="5"/>
  <c r="U534" i="5"/>
  <c r="S534" i="5"/>
  <c r="P534" i="5"/>
  <c r="M534" i="5"/>
  <c r="J534" i="5"/>
  <c r="G534" i="5"/>
  <c r="D534" i="5"/>
  <c r="X533" i="5"/>
  <c r="S227" i="2" s="1"/>
  <c r="U533" i="5"/>
  <c r="S533" i="5"/>
  <c r="P533" i="5"/>
  <c r="M533" i="5"/>
  <c r="J533" i="5"/>
  <c r="G533" i="5"/>
  <c r="D533" i="5"/>
  <c r="X532" i="5"/>
  <c r="U532" i="5"/>
  <c r="S532" i="5"/>
  <c r="P532" i="5"/>
  <c r="M532" i="5"/>
  <c r="J532" i="5"/>
  <c r="G532" i="5"/>
  <c r="D532" i="5"/>
  <c r="X531" i="5"/>
  <c r="S226" i="2" s="1"/>
  <c r="U531" i="5"/>
  <c r="S531" i="5"/>
  <c r="P531" i="5"/>
  <c r="M531" i="5"/>
  <c r="J531" i="5"/>
  <c r="G531" i="5"/>
  <c r="D531" i="5"/>
  <c r="Z530" i="5"/>
  <c r="X530" i="5"/>
  <c r="U530" i="5"/>
  <c r="S530" i="5"/>
  <c r="P530" i="5"/>
  <c r="M530" i="5"/>
  <c r="J530" i="5"/>
  <c r="G530" i="5"/>
  <c r="D530" i="5"/>
  <c r="X529" i="5"/>
  <c r="S36" i="3" s="1"/>
  <c r="U529" i="5"/>
  <c r="S529" i="5"/>
  <c r="P529" i="5"/>
  <c r="M529" i="5"/>
  <c r="J529" i="5"/>
  <c r="G529" i="5"/>
  <c r="D529" i="5"/>
  <c r="X528" i="5"/>
  <c r="U528" i="5"/>
  <c r="S528" i="5"/>
  <c r="P528" i="5"/>
  <c r="M528" i="5"/>
  <c r="J528" i="5"/>
  <c r="G528" i="5"/>
  <c r="D528" i="5"/>
  <c r="X527" i="5"/>
  <c r="U527" i="5"/>
  <c r="S527" i="5"/>
  <c r="P527" i="5"/>
  <c r="M527" i="5"/>
  <c r="J527" i="5"/>
  <c r="G527" i="5"/>
  <c r="D527" i="5"/>
  <c r="X526" i="5"/>
  <c r="U526" i="5"/>
  <c r="S526" i="5"/>
  <c r="P526" i="5"/>
  <c r="M526" i="5"/>
  <c r="J526" i="5"/>
  <c r="G526" i="5"/>
  <c r="D526" i="5"/>
  <c r="X525" i="5"/>
  <c r="S225" i="2" s="1"/>
  <c r="U525" i="5"/>
  <c r="S525" i="5"/>
  <c r="P525" i="5"/>
  <c r="M525" i="5"/>
  <c r="J525" i="5"/>
  <c r="G525" i="5"/>
  <c r="D525" i="5"/>
  <c r="X524" i="5"/>
  <c r="U524" i="5"/>
  <c r="S524" i="5"/>
  <c r="P524" i="5"/>
  <c r="M524" i="5"/>
  <c r="J524" i="5"/>
  <c r="G524" i="5"/>
  <c r="D524" i="5"/>
  <c r="X523" i="5"/>
  <c r="U523" i="5"/>
  <c r="S523" i="5"/>
  <c r="P523" i="5"/>
  <c r="M523" i="5"/>
  <c r="J523" i="5"/>
  <c r="G523" i="5"/>
  <c r="D523" i="5"/>
  <c r="X522" i="5"/>
  <c r="U522" i="5"/>
  <c r="S522" i="5"/>
  <c r="Z522" i="5" s="1"/>
  <c r="P522" i="5"/>
  <c r="M522" i="5"/>
  <c r="J522" i="5"/>
  <c r="G522" i="5"/>
  <c r="D522" i="5"/>
  <c r="X521" i="5"/>
  <c r="U521" i="5"/>
  <c r="S521" i="5"/>
  <c r="P521" i="5"/>
  <c r="M521" i="5"/>
  <c r="J521" i="5"/>
  <c r="G521" i="5"/>
  <c r="D521" i="5"/>
  <c r="X520" i="5"/>
  <c r="U520" i="5"/>
  <c r="S520" i="5"/>
  <c r="P520" i="5"/>
  <c r="M520" i="5"/>
  <c r="J520" i="5"/>
  <c r="G520" i="5"/>
  <c r="D520" i="5"/>
  <c r="X519" i="5"/>
  <c r="U519" i="5"/>
  <c r="S519" i="5"/>
  <c r="P519" i="5"/>
  <c r="M519" i="5"/>
  <c r="J519" i="5"/>
  <c r="G519" i="5"/>
  <c r="D519" i="5"/>
  <c r="X518" i="5"/>
  <c r="U518" i="5"/>
  <c r="S518" i="5"/>
  <c r="P518" i="5"/>
  <c r="M518" i="5"/>
  <c r="J518" i="5"/>
  <c r="G518" i="5"/>
  <c r="D518" i="5"/>
  <c r="X517" i="5"/>
  <c r="U517" i="5"/>
  <c r="S517" i="5"/>
  <c r="P517" i="5"/>
  <c r="M517" i="5"/>
  <c r="J517" i="5"/>
  <c r="G517" i="5"/>
  <c r="D517" i="5"/>
  <c r="X516" i="5"/>
  <c r="U516" i="5"/>
  <c r="S516" i="5"/>
  <c r="P516" i="5"/>
  <c r="M516" i="5"/>
  <c r="J516" i="5"/>
  <c r="G516" i="5"/>
  <c r="D516" i="5"/>
  <c r="X515" i="5"/>
  <c r="U515" i="5"/>
  <c r="S515" i="5"/>
  <c r="P515" i="5"/>
  <c r="M515" i="5"/>
  <c r="J515" i="5"/>
  <c r="G515" i="5"/>
  <c r="D515" i="5"/>
  <c r="X514" i="5"/>
  <c r="U514" i="5"/>
  <c r="S514" i="5"/>
  <c r="Z514" i="5" s="1"/>
  <c r="P514" i="5"/>
  <c r="M514" i="5"/>
  <c r="J514" i="5"/>
  <c r="G514" i="5"/>
  <c r="D514" i="5"/>
  <c r="X513" i="5"/>
  <c r="U513" i="5"/>
  <c r="S513" i="5"/>
  <c r="P513" i="5"/>
  <c r="M513" i="5"/>
  <c r="J513" i="5"/>
  <c r="G513" i="5"/>
  <c r="D513" i="5"/>
  <c r="X512" i="5"/>
  <c r="S223" i="2" s="1"/>
  <c r="U512" i="5"/>
  <c r="S512" i="5"/>
  <c r="P512" i="5"/>
  <c r="M512" i="5"/>
  <c r="J512" i="5"/>
  <c r="G512" i="5"/>
  <c r="D512" i="5"/>
  <c r="X511" i="5"/>
  <c r="U511" i="5"/>
  <c r="S511" i="5"/>
  <c r="P511" i="5"/>
  <c r="M511" i="5"/>
  <c r="J511" i="5"/>
  <c r="G511" i="5"/>
  <c r="D511" i="5"/>
  <c r="X510" i="5"/>
  <c r="S222" i="2" s="1"/>
  <c r="U510" i="5"/>
  <c r="S510" i="5"/>
  <c r="P510" i="5"/>
  <c r="M510" i="5"/>
  <c r="J510" i="5"/>
  <c r="G510" i="5"/>
  <c r="D510" i="5"/>
  <c r="X509" i="5"/>
  <c r="S221" i="2" s="1"/>
  <c r="U509" i="5"/>
  <c r="S509" i="5"/>
  <c r="P509" i="5"/>
  <c r="M509" i="5"/>
  <c r="J509" i="5"/>
  <c r="G509" i="5"/>
  <c r="D509" i="5"/>
  <c r="X508" i="5"/>
  <c r="U508" i="5"/>
  <c r="S508" i="5"/>
  <c r="P508" i="5"/>
  <c r="M508" i="5"/>
  <c r="J508" i="5"/>
  <c r="G508" i="5"/>
  <c r="D508" i="5"/>
  <c r="X507" i="5"/>
  <c r="U507" i="5"/>
  <c r="S507" i="5"/>
  <c r="P507" i="5"/>
  <c r="M507" i="5"/>
  <c r="J507" i="5"/>
  <c r="G507" i="5"/>
  <c r="D507" i="5"/>
  <c r="X506" i="5"/>
  <c r="Z506" i="5" s="1"/>
  <c r="U506" i="5"/>
  <c r="S506" i="5"/>
  <c r="P506" i="5"/>
  <c r="M506" i="5"/>
  <c r="J506" i="5"/>
  <c r="G506" i="5"/>
  <c r="D506" i="5"/>
  <c r="X505" i="5"/>
  <c r="U505" i="5"/>
  <c r="S505" i="5"/>
  <c r="P505" i="5"/>
  <c r="M505" i="5"/>
  <c r="J505" i="5"/>
  <c r="G505" i="5"/>
  <c r="D505" i="5"/>
  <c r="X504" i="5"/>
  <c r="U504" i="5"/>
  <c r="S504" i="5"/>
  <c r="P504" i="5"/>
  <c r="M504" i="5"/>
  <c r="J504" i="5"/>
  <c r="G504" i="5"/>
  <c r="D504" i="5"/>
  <c r="X503" i="5"/>
  <c r="U503" i="5"/>
  <c r="S503" i="5"/>
  <c r="P503" i="5"/>
  <c r="M503" i="5"/>
  <c r="J503" i="5"/>
  <c r="G503" i="5"/>
  <c r="D503" i="5"/>
  <c r="X502" i="5"/>
  <c r="U502" i="5"/>
  <c r="S502" i="5"/>
  <c r="P502" i="5"/>
  <c r="M502" i="5"/>
  <c r="J502" i="5"/>
  <c r="G502" i="5"/>
  <c r="D502" i="5"/>
  <c r="X501" i="5"/>
  <c r="U501" i="5"/>
  <c r="S501" i="5"/>
  <c r="P501" i="5"/>
  <c r="M501" i="5"/>
  <c r="J501" i="5"/>
  <c r="G501" i="5"/>
  <c r="D501" i="5"/>
  <c r="X500" i="5"/>
  <c r="U500" i="5"/>
  <c r="S500" i="5"/>
  <c r="P500" i="5"/>
  <c r="M500" i="5"/>
  <c r="J500" i="5"/>
  <c r="G500" i="5"/>
  <c r="D500" i="5"/>
  <c r="X499" i="5"/>
  <c r="U499" i="5"/>
  <c r="S499" i="5"/>
  <c r="P499" i="5"/>
  <c r="M499" i="5"/>
  <c r="J499" i="5"/>
  <c r="G499" i="5"/>
  <c r="D499" i="5"/>
  <c r="Z498" i="5"/>
  <c r="X498" i="5"/>
  <c r="U498" i="5"/>
  <c r="S498" i="5"/>
  <c r="P498" i="5"/>
  <c r="M498" i="5"/>
  <c r="J498" i="5"/>
  <c r="G498" i="5"/>
  <c r="D498" i="5"/>
  <c r="X497" i="5"/>
  <c r="S35" i="3" s="1"/>
  <c r="U497" i="5"/>
  <c r="S497" i="5"/>
  <c r="P497" i="5"/>
  <c r="M497" i="5"/>
  <c r="J497" i="5"/>
  <c r="G497" i="5"/>
  <c r="D497" i="5"/>
  <c r="X496" i="5"/>
  <c r="U496" i="5"/>
  <c r="S496" i="5"/>
  <c r="P496" i="5"/>
  <c r="M496" i="5"/>
  <c r="J496" i="5"/>
  <c r="G496" i="5"/>
  <c r="D496" i="5"/>
  <c r="X495" i="5"/>
  <c r="U495" i="5"/>
  <c r="S495" i="5"/>
  <c r="P495" i="5"/>
  <c r="M495" i="5"/>
  <c r="J495" i="5"/>
  <c r="G495" i="5"/>
  <c r="D495" i="5"/>
  <c r="X494" i="5"/>
  <c r="U494" i="5"/>
  <c r="S494" i="5"/>
  <c r="P494" i="5"/>
  <c r="M494" i="5"/>
  <c r="J494" i="5"/>
  <c r="G494" i="5"/>
  <c r="D494" i="5"/>
  <c r="X493" i="5"/>
  <c r="U493" i="5"/>
  <c r="S493" i="5"/>
  <c r="P493" i="5"/>
  <c r="M493" i="5"/>
  <c r="J493" i="5"/>
  <c r="G493" i="5"/>
  <c r="D493" i="5"/>
  <c r="X492" i="5"/>
  <c r="U492" i="5"/>
  <c r="S492" i="5"/>
  <c r="P492" i="5"/>
  <c r="M492" i="5"/>
  <c r="J492" i="5"/>
  <c r="G492" i="5"/>
  <c r="D492" i="5"/>
  <c r="X491" i="5"/>
  <c r="S218" i="2" s="1"/>
  <c r="U491" i="5"/>
  <c r="S491" i="5"/>
  <c r="P491" i="5"/>
  <c r="M491" i="5"/>
  <c r="J491" i="5"/>
  <c r="G491" i="5"/>
  <c r="D491" i="5"/>
  <c r="X490" i="5"/>
  <c r="U490" i="5"/>
  <c r="S490" i="5"/>
  <c r="Z490" i="5" s="1"/>
  <c r="P490" i="5"/>
  <c r="M490" i="5"/>
  <c r="J490" i="5"/>
  <c r="G490" i="5"/>
  <c r="D490" i="5"/>
  <c r="X489" i="5"/>
  <c r="U489" i="5"/>
  <c r="S489" i="5"/>
  <c r="P489" i="5"/>
  <c r="M489" i="5"/>
  <c r="J489" i="5"/>
  <c r="G489" i="5"/>
  <c r="D489" i="5"/>
  <c r="X488" i="5"/>
  <c r="S217" i="2" s="1"/>
  <c r="U488" i="5"/>
  <c r="S488" i="5"/>
  <c r="P488" i="5"/>
  <c r="M488" i="5"/>
  <c r="J488" i="5"/>
  <c r="G488" i="5"/>
  <c r="D488" i="5"/>
  <c r="X487" i="5"/>
  <c r="U487" i="5"/>
  <c r="S487" i="5"/>
  <c r="P487" i="5"/>
  <c r="M487" i="5"/>
  <c r="J487" i="5"/>
  <c r="G487" i="5"/>
  <c r="D487" i="5"/>
  <c r="X486" i="5"/>
  <c r="U486" i="5"/>
  <c r="S486" i="5"/>
  <c r="P486" i="5"/>
  <c r="M486" i="5"/>
  <c r="J486" i="5"/>
  <c r="G486" i="5"/>
  <c r="D486" i="5"/>
  <c r="X485" i="5"/>
  <c r="S216" i="2" s="1"/>
  <c r="U485" i="5"/>
  <c r="S485" i="5"/>
  <c r="P485" i="5"/>
  <c r="M485" i="5"/>
  <c r="J485" i="5"/>
  <c r="G485" i="5"/>
  <c r="D485" i="5"/>
  <c r="X484" i="5"/>
  <c r="U484" i="5"/>
  <c r="S484" i="5"/>
  <c r="P484" i="5"/>
  <c r="M484" i="5"/>
  <c r="J484" i="5"/>
  <c r="G484" i="5"/>
  <c r="D484" i="5"/>
  <c r="X483" i="5"/>
  <c r="S214" i="2" s="1"/>
  <c r="U483" i="5"/>
  <c r="S483" i="5"/>
  <c r="P483" i="5"/>
  <c r="M483" i="5"/>
  <c r="J483" i="5"/>
  <c r="G483" i="5"/>
  <c r="D483" i="5"/>
  <c r="X482" i="5"/>
  <c r="S213" i="2" s="1"/>
  <c r="U482" i="5"/>
  <c r="S482" i="5"/>
  <c r="Z482" i="5" s="1"/>
  <c r="P482" i="5"/>
  <c r="M482" i="5"/>
  <c r="J482" i="5"/>
  <c r="G482" i="5"/>
  <c r="D482" i="5"/>
  <c r="X481" i="5"/>
  <c r="U481" i="5"/>
  <c r="S481" i="5"/>
  <c r="P481" i="5"/>
  <c r="M481" i="5"/>
  <c r="J481" i="5"/>
  <c r="G481" i="5"/>
  <c r="D481" i="5"/>
  <c r="X480" i="5"/>
  <c r="U480" i="5"/>
  <c r="S480" i="5"/>
  <c r="P480" i="5"/>
  <c r="M480" i="5"/>
  <c r="J480" i="5"/>
  <c r="G480" i="5"/>
  <c r="D480" i="5"/>
  <c r="X479" i="5"/>
  <c r="U479" i="5"/>
  <c r="S479" i="5"/>
  <c r="P479" i="5"/>
  <c r="M479" i="5"/>
  <c r="J479" i="5"/>
  <c r="G479" i="5"/>
  <c r="D479" i="5"/>
  <c r="X478" i="5"/>
  <c r="U478" i="5"/>
  <c r="S478" i="5"/>
  <c r="P478" i="5"/>
  <c r="M478" i="5"/>
  <c r="J478" i="5"/>
  <c r="G478" i="5"/>
  <c r="D478" i="5"/>
  <c r="X477" i="5"/>
  <c r="S212" i="2" s="1"/>
  <c r="U477" i="5"/>
  <c r="S477" i="5"/>
  <c r="P477" i="5"/>
  <c r="M477" i="5"/>
  <c r="J477" i="5"/>
  <c r="G477" i="5"/>
  <c r="D477" i="5"/>
  <c r="X476" i="5"/>
  <c r="U476" i="5"/>
  <c r="S476" i="5"/>
  <c r="P476" i="5"/>
  <c r="M476" i="5"/>
  <c r="J476" i="5"/>
  <c r="G476" i="5"/>
  <c r="D476" i="5"/>
  <c r="X475" i="5"/>
  <c r="U475" i="5"/>
  <c r="S475" i="5"/>
  <c r="P475" i="5"/>
  <c r="M475" i="5"/>
  <c r="J475" i="5"/>
  <c r="G475" i="5"/>
  <c r="D475" i="5"/>
  <c r="X474" i="5"/>
  <c r="S210" i="2" s="1"/>
  <c r="U474" i="5"/>
  <c r="S474" i="5"/>
  <c r="P474" i="5"/>
  <c r="M474" i="5"/>
  <c r="J474" i="5"/>
  <c r="G474" i="5"/>
  <c r="D474" i="5"/>
  <c r="X473" i="5"/>
  <c r="S209" i="2" s="1"/>
  <c r="U473" i="5"/>
  <c r="S473" i="5"/>
  <c r="P473" i="5"/>
  <c r="M473" i="5"/>
  <c r="J473" i="5"/>
  <c r="G473" i="5"/>
  <c r="D473" i="5"/>
  <c r="Z472" i="5"/>
  <c r="X472" i="5"/>
  <c r="S208" i="2" s="1"/>
  <c r="U472" i="5"/>
  <c r="S472" i="5"/>
  <c r="P472" i="5"/>
  <c r="M472" i="5"/>
  <c r="J472" i="5"/>
  <c r="G472" i="5"/>
  <c r="D472" i="5"/>
  <c r="X471" i="5"/>
  <c r="U471" i="5"/>
  <c r="S471" i="5"/>
  <c r="P471" i="5"/>
  <c r="M471" i="5"/>
  <c r="J471" i="5"/>
  <c r="G471" i="5"/>
  <c r="D471" i="5"/>
  <c r="X470" i="5"/>
  <c r="S207" i="2" s="1"/>
  <c r="U470" i="5"/>
  <c r="S470" i="5"/>
  <c r="P470" i="5"/>
  <c r="M470" i="5"/>
  <c r="J470" i="5"/>
  <c r="G470" i="5"/>
  <c r="D470" i="5"/>
  <c r="X469" i="5"/>
  <c r="S206" i="2" s="1"/>
  <c r="U469" i="5"/>
  <c r="S469" i="5"/>
  <c r="P469" i="5"/>
  <c r="M469" i="5"/>
  <c r="J469" i="5"/>
  <c r="G469" i="5"/>
  <c r="D469" i="5"/>
  <c r="X468" i="5"/>
  <c r="U468" i="5"/>
  <c r="S468" i="5"/>
  <c r="Z468" i="5" s="1"/>
  <c r="P468" i="5"/>
  <c r="M468" i="5"/>
  <c r="J468" i="5"/>
  <c r="G468" i="5"/>
  <c r="D468" i="5"/>
  <c r="X467" i="5"/>
  <c r="U467" i="5"/>
  <c r="S467" i="5"/>
  <c r="P467" i="5"/>
  <c r="M467" i="5"/>
  <c r="J467" i="5"/>
  <c r="G467" i="5"/>
  <c r="D467" i="5"/>
  <c r="X466" i="5"/>
  <c r="S205" i="2" s="1"/>
  <c r="U466" i="5"/>
  <c r="S466" i="5"/>
  <c r="P466" i="5"/>
  <c r="M466" i="5"/>
  <c r="J466" i="5"/>
  <c r="G466" i="5"/>
  <c r="D466" i="5"/>
  <c r="X465" i="5"/>
  <c r="S204" i="2" s="1"/>
  <c r="U465" i="5"/>
  <c r="S465" i="5"/>
  <c r="P465" i="5"/>
  <c r="M465" i="5"/>
  <c r="J465" i="5"/>
  <c r="G465" i="5"/>
  <c r="D465" i="5"/>
  <c r="X464" i="5"/>
  <c r="S203" i="2" s="1"/>
  <c r="U464" i="5"/>
  <c r="S464" i="5"/>
  <c r="Z464" i="5" s="1"/>
  <c r="P464" i="5"/>
  <c r="M464" i="5"/>
  <c r="J464" i="5"/>
  <c r="G464" i="5"/>
  <c r="D464" i="5"/>
  <c r="X463" i="5"/>
  <c r="U463" i="5"/>
  <c r="S463" i="5"/>
  <c r="P463" i="5"/>
  <c r="M463" i="5"/>
  <c r="J463" i="5"/>
  <c r="G463" i="5"/>
  <c r="D463" i="5"/>
  <c r="X462" i="5"/>
  <c r="U462" i="5"/>
  <c r="S462" i="5"/>
  <c r="P462" i="5"/>
  <c r="M462" i="5"/>
  <c r="J462" i="5"/>
  <c r="G462" i="5"/>
  <c r="D462" i="5"/>
  <c r="X461" i="5"/>
  <c r="U461" i="5"/>
  <c r="S461" i="5"/>
  <c r="P461" i="5"/>
  <c r="M461" i="5"/>
  <c r="J461" i="5"/>
  <c r="G461" i="5"/>
  <c r="D461" i="5"/>
  <c r="X460" i="5"/>
  <c r="Z460" i="5" s="1"/>
  <c r="U460" i="5"/>
  <c r="S460" i="5"/>
  <c r="P460" i="5"/>
  <c r="M460" i="5"/>
  <c r="J460" i="5"/>
  <c r="G460" i="5"/>
  <c r="D460" i="5"/>
  <c r="X459" i="5"/>
  <c r="U459" i="5"/>
  <c r="S459" i="5"/>
  <c r="P459" i="5"/>
  <c r="M459" i="5"/>
  <c r="J459" i="5"/>
  <c r="G459" i="5"/>
  <c r="D459" i="5"/>
  <c r="X458" i="5"/>
  <c r="S201" i="2" s="1"/>
  <c r="U458" i="5"/>
  <c r="S458" i="5"/>
  <c r="P458" i="5"/>
  <c r="M458" i="5"/>
  <c r="J458" i="5"/>
  <c r="G458" i="5"/>
  <c r="D458" i="5"/>
  <c r="X457" i="5"/>
  <c r="U457" i="5"/>
  <c r="S457" i="5"/>
  <c r="P457" i="5"/>
  <c r="M457" i="5"/>
  <c r="J457" i="5"/>
  <c r="G457" i="5"/>
  <c r="D457" i="5"/>
  <c r="X456" i="5"/>
  <c r="S200" i="2" s="1"/>
  <c r="U456" i="5"/>
  <c r="S456" i="5"/>
  <c r="P456" i="5"/>
  <c r="M456" i="5"/>
  <c r="J456" i="5"/>
  <c r="G456" i="5"/>
  <c r="D456" i="5"/>
  <c r="X455" i="5"/>
  <c r="S199" i="2" s="1"/>
  <c r="U455" i="5"/>
  <c r="S455" i="5"/>
  <c r="P455" i="5"/>
  <c r="M455" i="5"/>
  <c r="J455" i="5"/>
  <c r="G455" i="5"/>
  <c r="D455" i="5"/>
  <c r="X454" i="5"/>
  <c r="U454" i="5"/>
  <c r="S454" i="5"/>
  <c r="P454" i="5"/>
  <c r="M454" i="5"/>
  <c r="J454" i="5"/>
  <c r="G454" i="5"/>
  <c r="D454" i="5"/>
  <c r="X453" i="5"/>
  <c r="U453" i="5"/>
  <c r="S453" i="5"/>
  <c r="P453" i="5"/>
  <c r="M453" i="5"/>
  <c r="J453" i="5"/>
  <c r="G453" i="5"/>
  <c r="D453" i="5"/>
  <c r="X452" i="5"/>
  <c r="S197" i="2" s="1"/>
  <c r="U452" i="5"/>
  <c r="S452" i="5"/>
  <c r="P452" i="5"/>
  <c r="M452" i="5"/>
  <c r="J452" i="5"/>
  <c r="G452" i="5"/>
  <c r="D452" i="5"/>
  <c r="X451" i="5"/>
  <c r="U451" i="5"/>
  <c r="S451" i="5"/>
  <c r="P451" i="5"/>
  <c r="M451" i="5"/>
  <c r="J451" i="5"/>
  <c r="G451" i="5"/>
  <c r="D451" i="5"/>
  <c r="X450" i="5"/>
  <c r="S34" i="3" s="1"/>
  <c r="U450" i="5"/>
  <c r="S450" i="5"/>
  <c r="P450" i="5"/>
  <c r="M450" i="5"/>
  <c r="J450" i="5"/>
  <c r="G450" i="5"/>
  <c r="D450" i="5"/>
  <c r="X449" i="5"/>
  <c r="U449" i="5"/>
  <c r="S449" i="5"/>
  <c r="P449" i="5"/>
  <c r="M449" i="5"/>
  <c r="J449" i="5"/>
  <c r="G449" i="5"/>
  <c r="D449" i="5"/>
  <c r="X448" i="5"/>
  <c r="S196" i="2" s="1"/>
  <c r="U448" i="5"/>
  <c r="S448" i="5"/>
  <c r="P448" i="5"/>
  <c r="M448" i="5"/>
  <c r="J448" i="5"/>
  <c r="G448" i="5"/>
  <c r="D448" i="5"/>
  <c r="X447" i="5"/>
  <c r="U447" i="5"/>
  <c r="S447" i="5"/>
  <c r="P447" i="5"/>
  <c r="M447" i="5"/>
  <c r="J447" i="5"/>
  <c r="G447" i="5"/>
  <c r="D447" i="5"/>
  <c r="X446" i="5"/>
  <c r="U446" i="5"/>
  <c r="S446" i="5"/>
  <c r="P446" i="5"/>
  <c r="M446" i="5"/>
  <c r="J446" i="5"/>
  <c r="G446" i="5"/>
  <c r="D446" i="5"/>
  <c r="X445" i="5"/>
  <c r="U445" i="5"/>
  <c r="S445" i="5"/>
  <c r="P445" i="5"/>
  <c r="M445" i="5"/>
  <c r="J445" i="5"/>
  <c r="G445" i="5"/>
  <c r="D445" i="5"/>
  <c r="X444" i="5"/>
  <c r="S195" i="2" s="1"/>
  <c r="U444" i="5"/>
  <c r="S444" i="5"/>
  <c r="P444" i="5"/>
  <c r="M444" i="5"/>
  <c r="J444" i="5"/>
  <c r="G444" i="5"/>
  <c r="D444" i="5"/>
  <c r="X443" i="5"/>
  <c r="U443" i="5"/>
  <c r="S443" i="5"/>
  <c r="P443" i="5"/>
  <c r="M443" i="5"/>
  <c r="J443" i="5"/>
  <c r="G443" i="5"/>
  <c r="D443" i="5"/>
  <c r="X442" i="5"/>
  <c r="S193" i="2" s="1"/>
  <c r="U442" i="5"/>
  <c r="S442" i="5"/>
  <c r="P442" i="5"/>
  <c r="M442" i="5"/>
  <c r="J442" i="5"/>
  <c r="G442" i="5"/>
  <c r="D442" i="5"/>
  <c r="X441" i="5"/>
  <c r="U441" i="5"/>
  <c r="S441" i="5"/>
  <c r="P441" i="5"/>
  <c r="M441" i="5"/>
  <c r="J441" i="5"/>
  <c r="G441" i="5"/>
  <c r="D441" i="5"/>
  <c r="X440" i="5"/>
  <c r="S33" i="3" s="1"/>
  <c r="U440" i="5"/>
  <c r="S440" i="5"/>
  <c r="P440" i="5"/>
  <c r="M440" i="5"/>
  <c r="J440" i="5"/>
  <c r="G440" i="5"/>
  <c r="D440" i="5"/>
  <c r="X439" i="5"/>
  <c r="U439" i="5"/>
  <c r="S439" i="5"/>
  <c r="P439" i="5"/>
  <c r="M439" i="5"/>
  <c r="J439" i="5"/>
  <c r="G439" i="5"/>
  <c r="D439" i="5"/>
  <c r="X438" i="5"/>
  <c r="S190" i="2" s="1"/>
  <c r="U438" i="5"/>
  <c r="S438" i="5"/>
  <c r="P438" i="5"/>
  <c r="M438" i="5"/>
  <c r="J438" i="5"/>
  <c r="G438" i="5"/>
  <c r="D438" i="5"/>
  <c r="X437" i="5"/>
  <c r="U437" i="5"/>
  <c r="S437" i="5"/>
  <c r="P437" i="5"/>
  <c r="M437" i="5"/>
  <c r="J437" i="5"/>
  <c r="G437" i="5"/>
  <c r="D437" i="5"/>
  <c r="X436" i="5"/>
  <c r="S189" i="2" s="1"/>
  <c r="U436" i="5"/>
  <c r="S436" i="5"/>
  <c r="P436" i="5"/>
  <c r="M436" i="5"/>
  <c r="J436" i="5"/>
  <c r="G436" i="5"/>
  <c r="D436" i="5"/>
  <c r="X435" i="5"/>
  <c r="U435" i="5"/>
  <c r="S435" i="5"/>
  <c r="P435" i="5"/>
  <c r="M435" i="5"/>
  <c r="J435" i="5"/>
  <c r="G435" i="5"/>
  <c r="D435" i="5"/>
  <c r="X434" i="5"/>
  <c r="S31" i="3" s="1"/>
  <c r="U434" i="5"/>
  <c r="S434" i="5"/>
  <c r="P434" i="5"/>
  <c r="M434" i="5"/>
  <c r="J434" i="5"/>
  <c r="G434" i="5"/>
  <c r="D434" i="5"/>
  <c r="X433" i="5"/>
  <c r="U433" i="5"/>
  <c r="S433" i="5"/>
  <c r="P433" i="5"/>
  <c r="M433" i="5"/>
  <c r="J433" i="5"/>
  <c r="G433" i="5"/>
  <c r="D433" i="5"/>
  <c r="X432" i="5"/>
  <c r="S187" i="2" s="1"/>
  <c r="U432" i="5"/>
  <c r="S432" i="5"/>
  <c r="P432" i="5"/>
  <c r="M432" i="5"/>
  <c r="J432" i="5"/>
  <c r="G432" i="5"/>
  <c r="D432" i="5"/>
  <c r="X431" i="5"/>
  <c r="U431" i="5"/>
  <c r="S431" i="5"/>
  <c r="P431" i="5"/>
  <c r="M431" i="5"/>
  <c r="J431" i="5"/>
  <c r="G431" i="5"/>
  <c r="D431" i="5"/>
  <c r="X430" i="5"/>
  <c r="S185" i="2" s="1"/>
  <c r="U430" i="5"/>
  <c r="S430" i="5"/>
  <c r="P430" i="5"/>
  <c r="M430" i="5"/>
  <c r="J430" i="5"/>
  <c r="G430" i="5"/>
  <c r="D430" i="5"/>
  <c r="X429" i="5"/>
  <c r="U429" i="5"/>
  <c r="S429" i="5"/>
  <c r="P429" i="5"/>
  <c r="M429" i="5"/>
  <c r="J429" i="5"/>
  <c r="G429" i="5"/>
  <c r="D429" i="5"/>
  <c r="X428" i="5"/>
  <c r="U428" i="5"/>
  <c r="S428" i="5"/>
  <c r="P428" i="5"/>
  <c r="M428" i="5"/>
  <c r="J428" i="5"/>
  <c r="G428" i="5"/>
  <c r="D428" i="5"/>
  <c r="X427" i="5"/>
  <c r="U427" i="5"/>
  <c r="S427" i="5"/>
  <c r="P427" i="5"/>
  <c r="M427" i="5"/>
  <c r="J427" i="5"/>
  <c r="G427" i="5"/>
  <c r="D427" i="5"/>
  <c r="X426" i="5"/>
  <c r="S184" i="2" s="1"/>
  <c r="U426" i="5"/>
  <c r="S426" i="5"/>
  <c r="P426" i="5"/>
  <c r="M426" i="5"/>
  <c r="J426" i="5"/>
  <c r="G426" i="5"/>
  <c r="D426" i="5"/>
  <c r="X425" i="5"/>
  <c r="U425" i="5"/>
  <c r="S425" i="5"/>
  <c r="P425" i="5"/>
  <c r="M425" i="5"/>
  <c r="J425" i="5"/>
  <c r="G425" i="5"/>
  <c r="D425" i="5"/>
  <c r="X424" i="5"/>
  <c r="U424" i="5"/>
  <c r="S424" i="5"/>
  <c r="P424" i="5"/>
  <c r="M424" i="5"/>
  <c r="J424" i="5"/>
  <c r="G424" i="5"/>
  <c r="D424" i="5"/>
  <c r="X423" i="5"/>
  <c r="U423" i="5"/>
  <c r="S423" i="5"/>
  <c r="P423" i="5"/>
  <c r="M423" i="5"/>
  <c r="J423" i="5"/>
  <c r="G423" i="5"/>
  <c r="D423" i="5"/>
  <c r="X422" i="5"/>
  <c r="U422" i="5"/>
  <c r="S422" i="5"/>
  <c r="P422" i="5"/>
  <c r="M422" i="5"/>
  <c r="J422" i="5"/>
  <c r="G422" i="5"/>
  <c r="D422" i="5"/>
  <c r="X421" i="5"/>
  <c r="U421" i="5"/>
  <c r="S421" i="5"/>
  <c r="P421" i="5"/>
  <c r="M421" i="5"/>
  <c r="J421" i="5"/>
  <c r="G421" i="5"/>
  <c r="D421" i="5"/>
  <c r="X420" i="5"/>
  <c r="S181" i="2" s="1"/>
  <c r="U420" i="5"/>
  <c r="S420" i="5"/>
  <c r="P420" i="5"/>
  <c r="M420" i="5"/>
  <c r="J420" i="5"/>
  <c r="G420" i="5"/>
  <c r="D420" i="5"/>
  <c r="X419" i="5"/>
  <c r="U419" i="5"/>
  <c r="S419" i="5"/>
  <c r="P419" i="5"/>
  <c r="M419" i="5"/>
  <c r="J419" i="5"/>
  <c r="G419" i="5"/>
  <c r="D419" i="5"/>
  <c r="X418" i="5"/>
  <c r="U418" i="5"/>
  <c r="S418" i="5"/>
  <c r="P418" i="5"/>
  <c r="M418" i="5"/>
  <c r="J418" i="5"/>
  <c r="G418" i="5"/>
  <c r="D418" i="5"/>
  <c r="X417" i="5"/>
  <c r="U417" i="5"/>
  <c r="S417" i="5"/>
  <c r="P417" i="5"/>
  <c r="M417" i="5"/>
  <c r="J417" i="5"/>
  <c r="G417" i="5"/>
  <c r="D417" i="5"/>
  <c r="X416" i="5"/>
  <c r="U416" i="5"/>
  <c r="S416" i="5"/>
  <c r="P416" i="5"/>
  <c r="M416" i="5"/>
  <c r="J416" i="5"/>
  <c r="G416" i="5"/>
  <c r="D416" i="5"/>
  <c r="X415" i="5"/>
  <c r="U415" i="5"/>
  <c r="S415" i="5"/>
  <c r="P415" i="5"/>
  <c r="M415" i="5"/>
  <c r="J415" i="5"/>
  <c r="G415" i="5"/>
  <c r="D415" i="5"/>
  <c r="X414" i="5"/>
  <c r="S179" i="2" s="1"/>
  <c r="U414" i="5"/>
  <c r="S414" i="5"/>
  <c r="P414" i="5"/>
  <c r="M414" i="5"/>
  <c r="J414" i="5"/>
  <c r="G414" i="5"/>
  <c r="D414" i="5"/>
  <c r="X413" i="5"/>
  <c r="U413" i="5"/>
  <c r="S413" i="5"/>
  <c r="P413" i="5"/>
  <c r="M413" i="5"/>
  <c r="J413" i="5"/>
  <c r="G413" i="5"/>
  <c r="D413" i="5"/>
  <c r="X412" i="5"/>
  <c r="S178" i="2" s="1"/>
  <c r="U412" i="5"/>
  <c r="S412" i="5"/>
  <c r="P412" i="5"/>
  <c r="M412" i="5"/>
  <c r="J412" i="5"/>
  <c r="G412" i="5"/>
  <c r="D412" i="5"/>
  <c r="X411" i="5"/>
  <c r="U411" i="5"/>
  <c r="S411" i="5"/>
  <c r="P411" i="5"/>
  <c r="M411" i="5"/>
  <c r="J411" i="5"/>
  <c r="G411" i="5"/>
  <c r="D411" i="5"/>
  <c r="X410" i="5"/>
  <c r="U410" i="5"/>
  <c r="S410" i="5"/>
  <c r="P410" i="5"/>
  <c r="M410" i="5"/>
  <c r="J410" i="5"/>
  <c r="G410" i="5"/>
  <c r="D410" i="5"/>
  <c r="X409" i="5"/>
  <c r="U409" i="5"/>
  <c r="S409" i="5"/>
  <c r="P409" i="5"/>
  <c r="M409" i="5"/>
  <c r="J409" i="5"/>
  <c r="G409" i="5"/>
  <c r="D409" i="5"/>
  <c r="X408" i="5"/>
  <c r="S175" i="2" s="1"/>
  <c r="U408" i="5"/>
  <c r="S408" i="5"/>
  <c r="P408" i="5"/>
  <c r="M408" i="5"/>
  <c r="J408" i="5"/>
  <c r="G408" i="5"/>
  <c r="D408" i="5"/>
  <c r="X407" i="5"/>
  <c r="U407" i="5"/>
  <c r="S407" i="5"/>
  <c r="P407" i="5"/>
  <c r="M407" i="5"/>
  <c r="J407" i="5"/>
  <c r="G407" i="5"/>
  <c r="D407" i="5"/>
  <c r="X406" i="5"/>
  <c r="U406" i="5"/>
  <c r="S406" i="5"/>
  <c r="P406" i="5"/>
  <c r="M406" i="5"/>
  <c r="J406" i="5"/>
  <c r="G406" i="5"/>
  <c r="D406" i="5"/>
  <c r="X405" i="5"/>
  <c r="U405" i="5"/>
  <c r="S405" i="5"/>
  <c r="P405" i="5"/>
  <c r="M405" i="5"/>
  <c r="J405" i="5"/>
  <c r="G405" i="5"/>
  <c r="D405" i="5"/>
  <c r="X404" i="5"/>
  <c r="S173" i="2" s="1"/>
  <c r="U404" i="5"/>
  <c r="S404" i="5"/>
  <c r="P404" i="5"/>
  <c r="M404" i="5"/>
  <c r="J404" i="5"/>
  <c r="G404" i="5"/>
  <c r="D404" i="5"/>
  <c r="X403" i="5"/>
  <c r="U403" i="5"/>
  <c r="S403" i="5"/>
  <c r="P403" i="5"/>
  <c r="M403" i="5"/>
  <c r="J403" i="5"/>
  <c r="G403" i="5"/>
  <c r="D403" i="5"/>
  <c r="X402" i="5"/>
  <c r="S172" i="2" s="1"/>
  <c r="U402" i="5"/>
  <c r="S402" i="5"/>
  <c r="P402" i="5"/>
  <c r="M402" i="5"/>
  <c r="J402" i="5"/>
  <c r="G402" i="5"/>
  <c r="D402" i="5"/>
  <c r="X401" i="5"/>
  <c r="U401" i="5"/>
  <c r="S401" i="5"/>
  <c r="P401" i="5"/>
  <c r="M401" i="5"/>
  <c r="J401" i="5"/>
  <c r="G401" i="5"/>
  <c r="D401" i="5"/>
  <c r="X400" i="5"/>
  <c r="U400" i="5"/>
  <c r="S400" i="5"/>
  <c r="P400" i="5"/>
  <c r="M400" i="5"/>
  <c r="J400" i="5"/>
  <c r="G400" i="5"/>
  <c r="D400" i="5"/>
  <c r="X399" i="5"/>
  <c r="U399" i="5"/>
  <c r="S399" i="5"/>
  <c r="P399" i="5"/>
  <c r="M399" i="5"/>
  <c r="J399" i="5"/>
  <c r="G399" i="5"/>
  <c r="D399" i="5"/>
  <c r="X398" i="5"/>
  <c r="S169" i="2" s="1"/>
  <c r="U398" i="5"/>
  <c r="S398" i="5"/>
  <c r="P398" i="5"/>
  <c r="M398" i="5"/>
  <c r="J398" i="5"/>
  <c r="G398" i="5"/>
  <c r="D398" i="5"/>
  <c r="X397" i="5"/>
  <c r="U397" i="5"/>
  <c r="S397" i="5"/>
  <c r="P397" i="5"/>
  <c r="M397" i="5"/>
  <c r="J397" i="5"/>
  <c r="G397" i="5"/>
  <c r="D397" i="5"/>
  <c r="X396" i="5"/>
  <c r="S167" i="2" s="1"/>
  <c r="U396" i="5"/>
  <c r="S396" i="5"/>
  <c r="P396" i="5"/>
  <c r="M396" i="5"/>
  <c r="J396" i="5"/>
  <c r="G396" i="5"/>
  <c r="D396" i="5"/>
  <c r="X395" i="5"/>
  <c r="U395" i="5"/>
  <c r="S395" i="5"/>
  <c r="P395" i="5"/>
  <c r="M395" i="5"/>
  <c r="J395" i="5"/>
  <c r="G395" i="5"/>
  <c r="D395" i="5"/>
  <c r="X394" i="5"/>
  <c r="S165" i="2" s="1"/>
  <c r="U394" i="5"/>
  <c r="S394" i="5"/>
  <c r="P394" i="5"/>
  <c r="M394" i="5"/>
  <c r="J394" i="5"/>
  <c r="G394" i="5"/>
  <c r="D394" i="5"/>
  <c r="X393" i="5"/>
  <c r="U393" i="5"/>
  <c r="S393" i="5"/>
  <c r="P393" i="5"/>
  <c r="M393" i="5"/>
  <c r="J393" i="5"/>
  <c r="G393" i="5"/>
  <c r="D393" i="5"/>
  <c r="X392" i="5"/>
  <c r="S163" i="2" s="1"/>
  <c r="U392" i="5"/>
  <c r="S392" i="5"/>
  <c r="P392" i="5"/>
  <c r="M392" i="5"/>
  <c r="J392" i="5"/>
  <c r="G392" i="5"/>
  <c r="D392" i="5"/>
  <c r="X391" i="5"/>
  <c r="U391" i="5"/>
  <c r="S391" i="5"/>
  <c r="P391" i="5"/>
  <c r="M391" i="5"/>
  <c r="J391" i="5"/>
  <c r="G391" i="5"/>
  <c r="D391" i="5"/>
  <c r="X390" i="5"/>
  <c r="S28" i="3" s="1"/>
  <c r="U390" i="5"/>
  <c r="S390" i="5"/>
  <c r="P390" i="5"/>
  <c r="M390" i="5"/>
  <c r="J390" i="5"/>
  <c r="G390" i="5"/>
  <c r="D390" i="5"/>
  <c r="X389" i="5"/>
  <c r="U389" i="5"/>
  <c r="S389" i="5"/>
  <c r="P389" i="5"/>
  <c r="M389" i="5"/>
  <c r="J389" i="5"/>
  <c r="G389" i="5"/>
  <c r="D389" i="5"/>
  <c r="X388" i="5"/>
  <c r="U388" i="5"/>
  <c r="S388" i="5"/>
  <c r="P388" i="5"/>
  <c r="M388" i="5"/>
  <c r="J388" i="5"/>
  <c r="G388" i="5"/>
  <c r="D388" i="5"/>
  <c r="X387" i="5"/>
  <c r="U387" i="5"/>
  <c r="S387" i="5"/>
  <c r="P387" i="5"/>
  <c r="M387" i="5"/>
  <c r="J387" i="5"/>
  <c r="G387" i="5"/>
  <c r="D387" i="5"/>
  <c r="X386" i="5"/>
  <c r="S160" i="2" s="1"/>
  <c r="U386" i="5"/>
  <c r="S386" i="5"/>
  <c r="P386" i="5"/>
  <c r="M386" i="5"/>
  <c r="J386" i="5"/>
  <c r="G386" i="5"/>
  <c r="D386" i="5"/>
  <c r="X385" i="5"/>
  <c r="S159" i="2" s="1"/>
  <c r="U385" i="5"/>
  <c r="S385" i="5"/>
  <c r="P385" i="5"/>
  <c r="M385" i="5"/>
  <c r="J385" i="5"/>
  <c r="G385" i="5"/>
  <c r="D385" i="5"/>
  <c r="X384" i="5"/>
  <c r="U384" i="5"/>
  <c r="S384" i="5"/>
  <c r="P384" i="5"/>
  <c r="M384" i="5"/>
  <c r="J384" i="5"/>
  <c r="G384" i="5"/>
  <c r="D384" i="5"/>
  <c r="X383" i="5"/>
  <c r="U383" i="5"/>
  <c r="S383" i="5"/>
  <c r="P383" i="5"/>
  <c r="M383" i="5"/>
  <c r="J383" i="5"/>
  <c r="G383" i="5"/>
  <c r="D383" i="5"/>
  <c r="X382" i="5"/>
  <c r="U382" i="5"/>
  <c r="S382" i="5"/>
  <c r="P382" i="5"/>
  <c r="M382" i="5"/>
  <c r="J382" i="5"/>
  <c r="G382" i="5"/>
  <c r="D382" i="5"/>
  <c r="X381" i="5"/>
  <c r="U381" i="5"/>
  <c r="S381" i="5"/>
  <c r="P381" i="5"/>
  <c r="M381" i="5"/>
  <c r="J381" i="5"/>
  <c r="G381" i="5"/>
  <c r="D381" i="5"/>
  <c r="X380" i="5"/>
  <c r="S155" i="2" s="1"/>
  <c r="U380" i="5"/>
  <c r="S380" i="5"/>
  <c r="P380" i="5"/>
  <c r="M380" i="5"/>
  <c r="J380" i="5"/>
  <c r="G380" i="5"/>
  <c r="D380" i="5"/>
  <c r="X379" i="5"/>
  <c r="U379" i="5"/>
  <c r="S379" i="5"/>
  <c r="P379" i="5"/>
  <c r="M379" i="5"/>
  <c r="J379" i="5"/>
  <c r="G379" i="5"/>
  <c r="D379" i="5"/>
  <c r="X378" i="5"/>
  <c r="S154" i="2" s="1"/>
  <c r="U378" i="5"/>
  <c r="S378" i="5"/>
  <c r="P378" i="5"/>
  <c r="M378" i="5"/>
  <c r="J378" i="5"/>
  <c r="G378" i="5"/>
  <c r="D378" i="5"/>
  <c r="X377" i="5"/>
  <c r="U377" i="5"/>
  <c r="S377" i="5"/>
  <c r="P377" i="5"/>
  <c r="M377" i="5"/>
  <c r="J377" i="5"/>
  <c r="G377" i="5"/>
  <c r="D377" i="5"/>
  <c r="X376" i="5"/>
  <c r="S153" i="2" s="1"/>
  <c r="U376" i="5"/>
  <c r="S376" i="5"/>
  <c r="P376" i="5"/>
  <c r="M376" i="5"/>
  <c r="J376" i="5"/>
  <c r="G376" i="5"/>
  <c r="D376" i="5"/>
  <c r="X375" i="5"/>
  <c r="U375" i="5"/>
  <c r="S375" i="5"/>
  <c r="P375" i="5"/>
  <c r="M375" i="5"/>
  <c r="J375" i="5"/>
  <c r="G375" i="5"/>
  <c r="D375" i="5"/>
  <c r="X374" i="5"/>
  <c r="S151" i="2" s="1"/>
  <c r="U374" i="5"/>
  <c r="S374" i="5"/>
  <c r="P374" i="5"/>
  <c r="M374" i="5"/>
  <c r="J374" i="5"/>
  <c r="G374" i="5"/>
  <c r="D374" i="5"/>
  <c r="X373" i="5"/>
  <c r="U373" i="5"/>
  <c r="S373" i="5"/>
  <c r="P373" i="5"/>
  <c r="M373" i="5"/>
  <c r="J373" i="5"/>
  <c r="G373" i="5"/>
  <c r="D373" i="5"/>
  <c r="X372" i="5"/>
  <c r="U372" i="5"/>
  <c r="S372" i="5"/>
  <c r="P372" i="5"/>
  <c r="M372" i="5"/>
  <c r="J372" i="5"/>
  <c r="G372" i="5"/>
  <c r="D372" i="5"/>
  <c r="X371" i="5"/>
  <c r="U371" i="5"/>
  <c r="S371" i="5"/>
  <c r="P371" i="5"/>
  <c r="M371" i="5"/>
  <c r="J371" i="5"/>
  <c r="G371" i="5"/>
  <c r="D371" i="5"/>
  <c r="X370" i="5"/>
  <c r="U370" i="5"/>
  <c r="S370" i="5"/>
  <c r="P370" i="5"/>
  <c r="M370" i="5"/>
  <c r="J370" i="5"/>
  <c r="G370" i="5"/>
  <c r="D370" i="5"/>
  <c r="X369" i="5"/>
  <c r="U369" i="5"/>
  <c r="S369" i="5"/>
  <c r="P369" i="5"/>
  <c r="M369" i="5"/>
  <c r="J369" i="5"/>
  <c r="G369" i="5"/>
  <c r="D369" i="5"/>
  <c r="X368" i="5"/>
  <c r="U368" i="5"/>
  <c r="S368" i="5"/>
  <c r="P368" i="5"/>
  <c r="M368" i="5"/>
  <c r="J368" i="5"/>
  <c r="G368" i="5"/>
  <c r="D368" i="5"/>
  <c r="X367" i="5"/>
  <c r="U367" i="5"/>
  <c r="S367" i="5"/>
  <c r="P367" i="5"/>
  <c r="M367" i="5"/>
  <c r="J367" i="5"/>
  <c r="G367" i="5"/>
  <c r="D367" i="5"/>
  <c r="X366" i="5"/>
  <c r="U366" i="5"/>
  <c r="S366" i="5"/>
  <c r="P366" i="5"/>
  <c r="M366" i="5"/>
  <c r="J366" i="5"/>
  <c r="G366" i="5"/>
  <c r="D366" i="5"/>
  <c r="X365" i="5"/>
  <c r="U365" i="5"/>
  <c r="S365" i="5"/>
  <c r="P365" i="5"/>
  <c r="M365" i="5"/>
  <c r="J365" i="5"/>
  <c r="G365" i="5"/>
  <c r="D365" i="5"/>
  <c r="X364" i="5"/>
  <c r="U364" i="5"/>
  <c r="S364" i="5"/>
  <c r="P364" i="5"/>
  <c r="M364" i="5"/>
  <c r="J364" i="5"/>
  <c r="G364" i="5"/>
  <c r="D364" i="5"/>
  <c r="X363" i="5"/>
  <c r="U363" i="5"/>
  <c r="S363" i="5"/>
  <c r="P363" i="5"/>
  <c r="M363" i="5"/>
  <c r="J363" i="5"/>
  <c r="G363" i="5"/>
  <c r="D363" i="5"/>
  <c r="X362" i="5"/>
  <c r="U362" i="5"/>
  <c r="S362" i="5"/>
  <c r="P362" i="5"/>
  <c r="M362" i="5"/>
  <c r="J362" i="5"/>
  <c r="G362" i="5"/>
  <c r="D362" i="5"/>
  <c r="X361" i="5"/>
  <c r="U361" i="5"/>
  <c r="S361" i="5"/>
  <c r="P361" i="5"/>
  <c r="M361" i="5"/>
  <c r="J361" i="5"/>
  <c r="G361" i="5"/>
  <c r="D361" i="5"/>
  <c r="X360" i="5"/>
  <c r="U360" i="5"/>
  <c r="S360" i="5"/>
  <c r="P360" i="5"/>
  <c r="M360" i="5"/>
  <c r="J360" i="5"/>
  <c r="G360" i="5"/>
  <c r="D360" i="5"/>
  <c r="X359" i="5"/>
  <c r="U359" i="5"/>
  <c r="S359" i="5"/>
  <c r="P359" i="5"/>
  <c r="M359" i="5"/>
  <c r="J359" i="5"/>
  <c r="G359" i="5"/>
  <c r="D359" i="5"/>
  <c r="X358" i="5"/>
  <c r="U358" i="5"/>
  <c r="S358" i="5"/>
  <c r="P358" i="5"/>
  <c r="M358" i="5"/>
  <c r="J358" i="5"/>
  <c r="G358" i="5"/>
  <c r="D358" i="5"/>
  <c r="X357" i="5"/>
  <c r="U357" i="5"/>
  <c r="S357" i="5"/>
  <c r="P357" i="5"/>
  <c r="M357" i="5"/>
  <c r="J357" i="5"/>
  <c r="G357" i="5"/>
  <c r="D357" i="5"/>
  <c r="X356" i="5"/>
  <c r="U356" i="5"/>
  <c r="S356" i="5"/>
  <c r="P356" i="5"/>
  <c r="M356" i="5"/>
  <c r="J356" i="5"/>
  <c r="G356" i="5"/>
  <c r="D356" i="5"/>
  <c r="X355" i="5"/>
  <c r="U355" i="5"/>
  <c r="S355" i="5"/>
  <c r="P355" i="5"/>
  <c r="M355" i="5"/>
  <c r="J355" i="5"/>
  <c r="G355" i="5"/>
  <c r="D355" i="5"/>
  <c r="X354" i="5"/>
  <c r="U354" i="5"/>
  <c r="S354" i="5"/>
  <c r="P354" i="5"/>
  <c r="M354" i="5"/>
  <c r="J354" i="5"/>
  <c r="G354" i="5"/>
  <c r="D354" i="5"/>
  <c r="X353" i="5"/>
  <c r="U353" i="5"/>
  <c r="S353" i="5"/>
  <c r="P353" i="5"/>
  <c r="M353" i="5"/>
  <c r="J353" i="5"/>
  <c r="G353" i="5"/>
  <c r="D353" i="5"/>
  <c r="X352" i="5"/>
  <c r="U352" i="5"/>
  <c r="S352" i="5"/>
  <c r="P352" i="5"/>
  <c r="M352" i="5"/>
  <c r="J352" i="5"/>
  <c r="G352" i="5"/>
  <c r="D352" i="5"/>
  <c r="X351" i="5"/>
  <c r="U351" i="5"/>
  <c r="S351" i="5"/>
  <c r="P351" i="5"/>
  <c r="M351" i="5"/>
  <c r="J351" i="5"/>
  <c r="G351" i="5"/>
  <c r="D351" i="5"/>
  <c r="X350" i="5"/>
  <c r="U350" i="5"/>
  <c r="S350" i="5"/>
  <c r="P350" i="5"/>
  <c r="M350" i="5"/>
  <c r="J350" i="5"/>
  <c r="G350" i="5"/>
  <c r="D350" i="5"/>
  <c r="X349" i="5"/>
  <c r="U349" i="5"/>
  <c r="S349" i="5"/>
  <c r="P349" i="5"/>
  <c r="M349" i="5"/>
  <c r="J349" i="5"/>
  <c r="G349" i="5"/>
  <c r="D349" i="5"/>
  <c r="X348" i="5"/>
  <c r="U348" i="5"/>
  <c r="S348" i="5"/>
  <c r="P348" i="5"/>
  <c r="M348" i="5"/>
  <c r="J348" i="5"/>
  <c r="G348" i="5"/>
  <c r="D348" i="5"/>
  <c r="X347" i="5"/>
  <c r="U347" i="5"/>
  <c r="S347" i="5"/>
  <c r="P347" i="5"/>
  <c r="M347" i="5"/>
  <c r="J347" i="5"/>
  <c r="G347" i="5"/>
  <c r="D347" i="5"/>
  <c r="X346" i="5"/>
  <c r="U346" i="5"/>
  <c r="S346" i="5"/>
  <c r="P346" i="5"/>
  <c r="M346" i="5"/>
  <c r="J346" i="5"/>
  <c r="G346" i="5"/>
  <c r="D346" i="5"/>
  <c r="X345" i="5"/>
  <c r="U345" i="5"/>
  <c r="S345" i="5"/>
  <c r="P345" i="5"/>
  <c r="M345" i="5"/>
  <c r="J345" i="5"/>
  <c r="G345" i="5"/>
  <c r="D345" i="5"/>
  <c r="X344" i="5"/>
  <c r="S148" i="2" s="1"/>
  <c r="U344" i="5"/>
  <c r="S344" i="5"/>
  <c r="P344" i="5"/>
  <c r="M344" i="5"/>
  <c r="J344" i="5"/>
  <c r="G344" i="5"/>
  <c r="D344" i="5"/>
  <c r="X343" i="5"/>
  <c r="S26" i="3" s="1"/>
  <c r="U343" i="5"/>
  <c r="S343" i="5"/>
  <c r="P343" i="5"/>
  <c r="M343" i="5"/>
  <c r="J343" i="5"/>
  <c r="G343" i="5"/>
  <c r="D343" i="5"/>
  <c r="X342" i="5"/>
  <c r="S147" i="2" s="1"/>
  <c r="U342" i="5"/>
  <c r="S342" i="5"/>
  <c r="P342" i="5"/>
  <c r="M342" i="5"/>
  <c r="J342" i="5"/>
  <c r="G342" i="5"/>
  <c r="D342" i="5"/>
  <c r="Z341" i="5"/>
  <c r="X341" i="5"/>
  <c r="S146" i="2" s="1"/>
  <c r="U341" i="5"/>
  <c r="S341" i="5"/>
  <c r="P341" i="5"/>
  <c r="M341" i="5"/>
  <c r="J341" i="5"/>
  <c r="G341" i="5"/>
  <c r="D341" i="5"/>
  <c r="X340" i="5"/>
  <c r="U340" i="5"/>
  <c r="S340" i="5"/>
  <c r="P340" i="5"/>
  <c r="M340" i="5"/>
  <c r="J340" i="5"/>
  <c r="G340" i="5"/>
  <c r="D340" i="5"/>
  <c r="X339" i="5"/>
  <c r="S145" i="2" s="1"/>
  <c r="U339" i="5"/>
  <c r="S339" i="5"/>
  <c r="P339" i="5"/>
  <c r="M339" i="5"/>
  <c r="J339" i="5"/>
  <c r="G339" i="5"/>
  <c r="D339" i="5"/>
  <c r="X338" i="5"/>
  <c r="U338" i="5"/>
  <c r="S338" i="5"/>
  <c r="P338" i="5"/>
  <c r="M338" i="5"/>
  <c r="J338" i="5"/>
  <c r="G338" i="5"/>
  <c r="D338" i="5"/>
  <c r="X337" i="5"/>
  <c r="S25" i="3" s="1"/>
  <c r="U337" i="5"/>
  <c r="S337" i="5"/>
  <c r="P337" i="5"/>
  <c r="M337" i="5"/>
  <c r="J337" i="5"/>
  <c r="G337" i="5"/>
  <c r="D337" i="5"/>
  <c r="X336" i="5"/>
  <c r="S144" i="2" s="1"/>
  <c r="U336" i="5"/>
  <c r="S336" i="5"/>
  <c r="P336" i="5"/>
  <c r="M336" i="5"/>
  <c r="J336" i="5"/>
  <c r="G336" i="5"/>
  <c r="D336" i="5"/>
  <c r="X335" i="5"/>
  <c r="S143" i="2" s="1"/>
  <c r="U335" i="5"/>
  <c r="S335" i="5"/>
  <c r="P335" i="5"/>
  <c r="M335" i="5"/>
  <c r="J335" i="5"/>
  <c r="G335" i="5"/>
  <c r="D335" i="5"/>
  <c r="X334" i="5"/>
  <c r="U334" i="5"/>
  <c r="S334" i="5"/>
  <c r="P334" i="5"/>
  <c r="M334" i="5"/>
  <c r="J334" i="5"/>
  <c r="G334" i="5"/>
  <c r="D334" i="5"/>
  <c r="X333" i="5"/>
  <c r="S142" i="2" s="1"/>
  <c r="U333" i="5"/>
  <c r="S333" i="5"/>
  <c r="Z333" i="5" s="1"/>
  <c r="P333" i="5"/>
  <c r="M333" i="5"/>
  <c r="J333" i="5"/>
  <c r="G333" i="5"/>
  <c r="D333" i="5"/>
  <c r="X332" i="5"/>
  <c r="S141" i="2" s="1"/>
  <c r="U332" i="5"/>
  <c r="S332" i="5"/>
  <c r="P332" i="5"/>
  <c r="M332" i="5"/>
  <c r="J332" i="5"/>
  <c r="G332" i="5"/>
  <c r="D332" i="5"/>
  <c r="X331" i="5"/>
  <c r="U331" i="5"/>
  <c r="S331" i="5"/>
  <c r="P331" i="5"/>
  <c r="M331" i="5"/>
  <c r="J331" i="5"/>
  <c r="G331" i="5"/>
  <c r="D331" i="5"/>
  <c r="X330" i="5"/>
  <c r="U330" i="5"/>
  <c r="S330" i="5"/>
  <c r="P330" i="5"/>
  <c r="M330" i="5"/>
  <c r="J330" i="5"/>
  <c r="G330" i="5"/>
  <c r="D330" i="5"/>
  <c r="X329" i="5"/>
  <c r="U329" i="5"/>
  <c r="S329" i="5"/>
  <c r="P329" i="5"/>
  <c r="M329" i="5"/>
  <c r="J329" i="5"/>
  <c r="G329" i="5"/>
  <c r="D329" i="5"/>
  <c r="X328" i="5"/>
  <c r="U328" i="5"/>
  <c r="S328" i="5"/>
  <c r="P328" i="5"/>
  <c r="M328" i="5"/>
  <c r="J328" i="5"/>
  <c r="G328" i="5"/>
  <c r="D328" i="5"/>
  <c r="X327" i="5"/>
  <c r="U327" i="5"/>
  <c r="S327" i="5"/>
  <c r="P327" i="5"/>
  <c r="M327" i="5"/>
  <c r="J327" i="5"/>
  <c r="G327" i="5"/>
  <c r="D327" i="5"/>
  <c r="X326" i="5"/>
  <c r="U326" i="5"/>
  <c r="S326" i="5"/>
  <c r="P326" i="5"/>
  <c r="M326" i="5"/>
  <c r="J326" i="5"/>
  <c r="G326" i="5"/>
  <c r="D326" i="5"/>
  <c r="X325" i="5"/>
  <c r="S138" i="2" s="1"/>
  <c r="U325" i="5"/>
  <c r="S325" i="5"/>
  <c r="Z325" i="5" s="1"/>
  <c r="P325" i="5"/>
  <c r="M325" i="5"/>
  <c r="J325" i="5"/>
  <c r="G325" i="5"/>
  <c r="D325" i="5"/>
  <c r="X324" i="5"/>
  <c r="S137" i="2" s="1"/>
  <c r="U324" i="5"/>
  <c r="S324" i="5"/>
  <c r="P324" i="5"/>
  <c r="M324" i="5"/>
  <c r="J324" i="5"/>
  <c r="G324" i="5"/>
  <c r="D324" i="5"/>
  <c r="X323" i="5"/>
  <c r="S136" i="2" s="1"/>
  <c r="U323" i="5"/>
  <c r="S323" i="5"/>
  <c r="P323" i="5"/>
  <c r="M323" i="5"/>
  <c r="J323" i="5"/>
  <c r="G323" i="5"/>
  <c r="D323" i="5"/>
  <c r="X322" i="5"/>
  <c r="U322" i="5"/>
  <c r="S322" i="5"/>
  <c r="P322" i="5"/>
  <c r="M322" i="5"/>
  <c r="J322" i="5"/>
  <c r="G322" i="5"/>
  <c r="D322" i="5"/>
  <c r="X321" i="5"/>
  <c r="U321" i="5"/>
  <c r="S321" i="5"/>
  <c r="P321" i="5"/>
  <c r="M321" i="5"/>
  <c r="J321" i="5"/>
  <c r="G321" i="5"/>
  <c r="D321" i="5"/>
  <c r="X320" i="5"/>
  <c r="U320" i="5"/>
  <c r="S320" i="5"/>
  <c r="P320" i="5"/>
  <c r="M320" i="5"/>
  <c r="J320" i="5"/>
  <c r="G320" i="5"/>
  <c r="D320" i="5"/>
  <c r="X319" i="5"/>
  <c r="U319" i="5"/>
  <c r="S319" i="5"/>
  <c r="P319" i="5"/>
  <c r="M319" i="5"/>
  <c r="J319" i="5"/>
  <c r="G319" i="5"/>
  <c r="D319" i="5"/>
  <c r="X318" i="5"/>
  <c r="S135" i="2" s="1"/>
  <c r="U318" i="5"/>
  <c r="S318" i="5"/>
  <c r="P318" i="5"/>
  <c r="M318" i="5"/>
  <c r="J318" i="5"/>
  <c r="G318" i="5"/>
  <c r="D318" i="5"/>
  <c r="X317" i="5"/>
  <c r="U317" i="5"/>
  <c r="S317" i="5"/>
  <c r="P317" i="5"/>
  <c r="M317" i="5"/>
  <c r="J317" i="5"/>
  <c r="G317" i="5"/>
  <c r="D317" i="5"/>
  <c r="X316" i="5"/>
  <c r="U316" i="5"/>
  <c r="S316" i="5"/>
  <c r="P316" i="5"/>
  <c r="M316" i="5"/>
  <c r="J316" i="5"/>
  <c r="G316" i="5"/>
  <c r="D316" i="5"/>
  <c r="X315" i="5"/>
  <c r="U315" i="5"/>
  <c r="S315" i="5"/>
  <c r="P315" i="5"/>
  <c r="M315" i="5"/>
  <c r="J315" i="5"/>
  <c r="G315" i="5"/>
  <c r="D315" i="5"/>
  <c r="X314" i="5"/>
  <c r="U314" i="5"/>
  <c r="S314" i="5"/>
  <c r="P314" i="5"/>
  <c r="M314" i="5"/>
  <c r="J314" i="5"/>
  <c r="G314" i="5"/>
  <c r="D314" i="5"/>
  <c r="X313" i="5"/>
  <c r="U313" i="5"/>
  <c r="S313" i="5"/>
  <c r="P313" i="5"/>
  <c r="M313" i="5"/>
  <c r="J313" i="5"/>
  <c r="G313" i="5"/>
  <c r="D313" i="5"/>
  <c r="X312" i="5"/>
  <c r="S133" i="2" s="1"/>
  <c r="U312" i="5"/>
  <c r="S312" i="5"/>
  <c r="P312" i="5"/>
  <c r="M312" i="5"/>
  <c r="J312" i="5"/>
  <c r="G312" i="5"/>
  <c r="D312" i="5"/>
  <c r="X311" i="5"/>
  <c r="U311" i="5"/>
  <c r="S311" i="5"/>
  <c r="P311" i="5"/>
  <c r="M311" i="5"/>
  <c r="J311" i="5"/>
  <c r="G311" i="5"/>
  <c r="D311" i="5"/>
  <c r="X310" i="5"/>
  <c r="S132" i="2" s="1"/>
  <c r="U310" i="5"/>
  <c r="S310" i="5"/>
  <c r="P310" i="5"/>
  <c r="M310" i="5"/>
  <c r="J310" i="5"/>
  <c r="G310" i="5"/>
  <c r="D310" i="5"/>
  <c r="X309" i="5"/>
  <c r="Z309" i="5" s="1"/>
  <c r="U309" i="5"/>
  <c r="S309" i="5"/>
  <c r="P309" i="5"/>
  <c r="M309" i="5"/>
  <c r="J309" i="5"/>
  <c r="G309" i="5"/>
  <c r="D309" i="5"/>
  <c r="X308" i="5"/>
  <c r="U308" i="5"/>
  <c r="S308" i="5"/>
  <c r="P308" i="5"/>
  <c r="M308" i="5"/>
  <c r="J308" i="5"/>
  <c r="G308" i="5"/>
  <c r="D308" i="5"/>
  <c r="X307" i="5"/>
  <c r="S131" i="2" s="1"/>
  <c r="U307" i="5"/>
  <c r="S307" i="5"/>
  <c r="P307" i="5"/>
  <c r="M307" i="5"/>
  <c r="J307" i="5"/>
  <c r="G307" i="5"/>
  <c r="D307" i="5"/>
  <c r="X306" i="5"/>
  <c r="U306" i="5"/>
  <c r="S306" i="5"/>
  <c r="P306" i="5"/>
  <c r="M306" i="5"/>
  <c r="J306" i="5"/>
  <c r="G306" i="5"/>
  <c r="D306" i="5"/>
  <c r="X305" i="5"/>
  <c r="U305" i="5"/>
  <c r="S305" i="5"/>
  <c r="P305" i="5"/>
  <c r="M305" i="5"/>
  <c r="J305" i="5"/>
  <c r="G305" i="5"/>
  <c r="D305" i="5"/>
  <c r="X304" i="5"/>
  <c r="U304" i="5"/>
  <c r="S304" i="5"/>
  <c r="P304" i="5"/>
  <c r="M304" i="5"/>
  <c r="J304" i="5"/>
  <c r="G304" i="5"/>
  <c r="D304" i="5"/>
  <c r="X303" i="5"/>
  <c r="U303" i="5"/>
  <c r="S303" i="5"/>
  <c r="P303" i="5"/>
  <c r="M303" i="5"/>
  <c r="J303" i="5"/>
  <c r="G303" i="5"/>
  <c r="D303" i="5"/>
  <c r="X302" i="5"/>
  <c r="U302" i="5"/>
  <c r="S302" i="5"/>
  <c r="P302" i="5"/>
  <c r="M302" i="5"/>
  <c r="J302" i="5"/>
  <c r="G302" i="5"/>
  <c r="D302" i="5"/>
  <c r="X301" i="5"/>
  <c r="U301" i="5"/>
  <c r="S301" i="5"/>
  <c r="P301" i="5"/>
  <c r="M301" i="5"/>
  <c r="J301" i="5"/>
  <c r="G301" i="5"/>
  <c r="D301" i="5"/>
  <c r="X300" i="5"/>
  <c r="U300" i="5"/>
  <c r="S300" i="5"/>
  <c r="P300" i="5"/>
  <c r="M300" i="5"/>
  <c r="J300" i="5"/>
  <c r="G300" i="5"/>
  <c r="D300" i="5"/>
  <c r="X299" i="5"/>
  <c r="U299" i="5"/>
  <c r="S299" i="5"/>
  <c r="P299" i="5"/>
  <c r="M299" i="5"/>
  <c r="J299" i="5"/>
  <c r="G299" i="5"/>
  <c r="D299" i="5"/>
  <c r="X298" i="5"/>
  <c r="U298" i="5"/>
  <c r="S298" i="5"/>
  <c r="P298" i="5"/>
  <c r="M298" i="5"/>
  <c r="J298" i="5"/>
  <c r="G298" i="5"/>
  <c r="D298" i="5"/>
  <c r="X297" i="5"/>
  <c r="U297" i="5"/>
  <c r="S297" i="5"/>
  <c r="P297" i="5"/>
  <c r="M297" i="5"/>
  <c r="J297" i="5"/>
  <c r="G297" i="5"/>
  <c r="D297" i="5"/>
  <c r="X296" i="5"/>
  <c r="U296" i="5"/>
  <c r="S296" i="5"/>
  <c r="P296" i="5"/>
  <c r="M296" i="5"/>
  <c r="J296" i="5"/>
  <c r="G296" i="5"/>
  <c r="D296" i="5"/>
  <c r="X295" i="5"/>
  <c r="S129" i="2" s="1"/>
  <c r="U295" i="5"/>
  <c r="S295" i="5"/>
  <c r="P295" i="5"/>
  <c r="M295" i="5"/>
  <c r="J295" i="5"/>
  <c r="G295" i="5"/>
  <c r="D295" i="5"/>
  <c r="X294" i="5"/>
  <c r="U294" i="5"/>
  <c r="S294" i="5"/>
  <c r="P294" i="5"/>
  <c r="M294" i="5"/>
  <c r="J294" i="5"/>
  <c r="G294" i="5"/>
  <c r="D294" i="5"/>
  <c r="Z293" i="5"/>
  <c r="X293" i="5"/>
  <c r="U293" i="5"/>
  <c r="S293" i="5"/>
  <c r="P293" i="5"/>
  <c r="M293" i="5"/>
  <c r="J293" i="5"/>
  <c r="G293" i="5"/>
  <c r="D293" i="5"/>
  <c r="X292" i="5"/>
  <c r="S128" i="2" s="1"/>
  <c r="U292" i="5"/>
  <c r="S292" i="5"/>
  <c r="P292" i="5"/>
  <c r="M292" i="5"/>
  <c r="J292" i="5"/>
  <c r="G292" i="5"/>
  <c r="D292" i="5"/>
  <c r="X291" i="5"/>
  <c r="S127" i="2" s="1"/>
  <c r="U291" i="5"/>
  <c r="S291" i="5"/>
  <c r="P291" i="5"/>
  <c r="M291" i="5"/>
  <c r="J291" i="5"/>
  <c r="G291" i="5"/>
  <c r="D291" i="5"/>
  <c r="X290" i="5"/>
  <c r="U290" i="5"/>
  <c r="S290" i="5"/>
  <c r="P290" i="5"/>
  <c r="M290" i="5"/>
  <c r="J290" i="5"/>
  <c r="G290" i="5"/>
  <c r="D290" i="5"/>
  <c r="X289" i="5"/>
  <c r="U289" i="5"/>
  <c r="S289" i="5"/>
  <c r="P289" i="5"/>
  <c r="M289" i="5"/>
  <c r="J289" i="5"/>
  <c r="G289" i="5"/>
  <c r="D289" i="5"/>
  <c r="X288" i="5"/>
  <c r="U288" i="5"/>
  <c r="S288" i="5"/>
  <c r="P288" i="5"/>
  <c r="M288" i="5"/>
  <c r="J288" i="5"/>
  <c r="G288" i="5"/>
  <c r="D288" i="5"/>
  <c r="X287" i="5"/>
  <c r="U287" i="5"/>
  <c r="S287" i="5"/>
  <c r="P287" i="5"/>
  <c r="M287" i="5"/>
  <c r="J287" i="5"/>
  <c r="G287" i="5"/>
  <c r="D287" i="5"/>
  <c r="X286" i="5"/>
  <c r="U286" i="5"/>
  <c r="S286" i="5"/>
  <c r="P286" i="5"/>
  <c r="M286" i="5"/>
  <c r="J286" i="5"/>
  <c r="G286" i="5"/>
  <c r="D286" i="5"/>
  <c r="X285" i="5"/>
  <c r="U285" i="5"/>
  <c r="S285" i="5"/>
  <c r="P285" i="5"/>
  <c r="M285" i="5"/>
  <c r="J285" i="5"/>
  <c r="G285" i="5"/>
  <c r="D285" i="5"/>
  <c r="X284" i="5"/>
  <c r="S125" i="2" s="1"/>
  <c r="U284" i="5"/>
  <c r="S284" i="5"/>
  <c r="P284" i="5"/>
  <c r="M284" i="5"/>
  <c r="J284" i="5"/>
  <c r="G284" i="5"/>
  <c r="D284" i="5"/>
  <c r="X283" i="5"/>
  <c r="S124" i="2" s="1"/>
  <c r="U283" i="5"/>
  <c r="S283" i="5"/>
  <c r="P283" i="5"/>
  <c r="M283" i="5"/>
  <c r="J283" i="5"/>
  <c r="G283" i="5"/>
  <c r="D283" i="5"/>
  <c r="X282" i="5"/>
  <c r="U282" i="5"/>
  <c r="S282" i="5"/>
  <c r="P282" i="5"/>
  <c r="M282" i="5"/>
  <c r="J282" i="5"/>
  <c r="G282" i="5"/>
  <c r="D282" i="5"/>
  <c r="X281" i="5"/>
  <c r="U281" i="5"/>
  <c r="S281" i="5"/>
  <c r="P281" i="5"/>
  <c r="M281" i="5"/>
  <c r="J281" i="5"/>
  <c r="G281" i="5"/>
  <c r="D281" i="5"/>
  <c r="X280" i="5"/>
  <c r="U280" i="5"/>
  <c r="S280" i="5"/>
  <c r="P280" i="5"/>
  <c r="M280" i="5"/>
  <c r="J280" i="5"/>
  <c r="G280" i="5"/>
  <c r="D280" i="5"/>
  <c r="X279" i="5"/>
  <c r="S122" i="2" s="1"/>
  <c r="U279" i="5"/>
  <c r="S279" i="5"/>
  <c r="P279" i="5"/>
  <c r="M279" i="5"/>
  <c r="J279" i="5"/>
  <c r="G279" i="5"/>
  <c r="D279" i="5"/>
  <c r="X278" i="5"/>
  <c r="S22" i="3" s="1"/>
  <c r="U278" i="5"/>
  <c r="S278" i="5"/>
  <c r="P278" i="5"/>
  <c r="M278" i="5"/>
  <c r="J278" i="5"/>
  <c r="G278" i="5"/>
  <c r="D278" i="5"/>
  <c r="X277" i="5"/>
  <c r="S121" i="2" s="1"/>
  <c r="U277" i="5"/>
  <c r="S277" i="5"/>
  <c r="Z277" i="5" s="1"/>
  <c r="P277" i="5"/>
  <c r="M277" i="5"/>
  <c r="J277" i="5"/>
  <c r="G277" i="5"/>
  <c r="D277" i="5"/>
  <c r="X276" i="5"/>
  <c r="S120" i="2" s="1"/>
  <c r="U276" i="5"/>
  <c r="S276" i="5"/>
  <c r="P276" i="5"/>
  <c r="M276" i="5"/>
  <c r="J276" i="5"/>
  <c r="G276" i="5"/>
  <c r="D276" i="5"/>
  <c r="X275" i="5"/>
  <c r="U275" i="5"/>
  <c r="S275" i="5"/>
  <c r="P275" i="5"/>
  <c r="M275" i="5"/>
  <c r="J275" i="5"/>
  <c r="G275" i="5"/>
  <c r="D275" i="5"/>
  <c r="X274" i="5"/>
  <c r="U274" i="5"/>
  <c r="S274" i="5"/>
  <c r="P274" i="5"/>
  <c r="M274" i="5"/>
  <c r="J274" i="5"/>
  <c r="G274" i="5"/>
  <c r="D274" i="5"/>
  <c r="X273" i="5"/>
  <c r="S119" i="2" s="1"/>
  <c r="U273" i="5"/>
  <c r="S273" i="5"/>
  <c r="P273" i="5"/>
  <c r="M273" i="5"/>
  <c r="J273" i="5"/>
  <c r="G273" i="5"/>
  <c r="D273" i="5"/>
  <c r="X272" i="5"/>
  <c r="S118" i="2" s="1"/>
  <c r="U272" i="5"/>
  <c r="S272" i="5"/>
  <c r="P272" i="5"/>
  <c r="M272" i="5"/>
  <c r="J272" i="5"/>
  <c r="G272" i="5"/>
  <c r="D272" i="5"/>
  <c r="X271" i="5"/>
  <c r="U271" i="5"/>
  <c r="S271" i="5"/>
  <c r="P271" i="5"/>
  <c r="M271" i="5"/>
  <c r="J271" i="5"/>
  <c r="G271" i="5"/>
  <c r="D271" i="5"/>
  <c r="X270" i="5"/>
  <c r="U270" i="5"/>
  <c r="S270" i="5"/>
  <c r="P270" i="5"/>
  <c r="M270" i="5"/>
  <c r="J270" i="5"/>
  <c r="G270" i="5"/>
  <c r="D270" i="5"/>
  <c r="X269" i="5"/>
  <c r="U269" i="5"/>
  <c r="S269" i="5"/>
  <c r="Z269" i="5" s="1"/>
  <c r="P269" i="5"/>
  <c r="M269" i="5"/>
  <c r="J269" i="5"/>
  <c r="G269" i="5"/>
  <c r="D269" i="5"/>
  <c r="X268" i="5"/>
  <c r="U268" i="5"/>
  <c r="S268" i="5"/>
  <c r="P268" i="5"/>
  <c r="M268" i="5"/>
  <c r="J268" i="5"/>
  <c r="G268" i="5"/>
  <c r="D268" i="5"/>
  <c r="X267" i="5"/>
  <c r="U267" i="5"/>
  <c r="S267" i="5"/>
  <c r="P267" i="5"/>
  <c r="M267" i="5"/>
  <c r="J267" i="5"/>
  <c r="G267" i="5"/>
  <c r="D267" i="5"/>
  <c r="X266" i="5"/>
  <c r="U266" i="5"/>
  <c r="S266" i="5"/>
  <c r="P266" i="5"/>
  <c r="M266" i="5"/>
  <c r="J266" i="5"/>
  <c r="G266" i="5"/>
  <c r="D266" i="5"/>
  <c r="X265" i="5"/>
  <c r="U265" i="5"/>
  <c r="S265" i="5"/>
  <c r="P265" i="5"/>
  <c r="M265" i="5"/>
  <c r="J265" i="5"/>
  <c r="G265" i="5"/>
  <c r="D265" i="5"/>
  <c r="X264" i="5"/>
  <c r="U264" i="5"/>
  <c r="S264" i="5"/>
  <c r="P264" i="5"/>
  <c r="M264" i="5"/>
  <c r="J264" i="5"/>
  <c r="G264" i="5"/>
  <c r="D264" i="5"/>
  <c r="X263" i="5"/>
  <c r="U263" i="5"/>
  <c r="S263" i="5"/>
  <c r="P263" i="5"/>
  <c r="M263" i="5"/>
  <c r="J263" i="5"/>
  <c r="G263" i="5"/>
  <c r="D263" i="5"/>
  <c r="X262" i="5"/>
  <c r="U262" i="5"/>
  <c r="S262" i="5"/>
  <c r="P262" i="5"/>
  <c r="M262" i="5"/>
  <c r="J262" i="5"/>
  <c r="G262" i="5"/>
  <c r="D262" i="5"/>
  <c r="X261" i="5"/>
  <c r="S116" i="2" s="1"/>
  <c r="U261" i="5"/>
  <c r="S261" i="5"/>
  <c r="P261" i="5"/>
  <c r="M261" i="5"/>
  <c r="J261" i="5"/>
  <c r="G261" i="5"/>
  <c r="D261" i="5"/>
  <c r="X260" i="5"/>
  <c r="U260" i="5"/>
  <c r="S260" i="5"/>
  <c r="P260" i="5"/>
  <c r="M260" i="5"/>
  <c r="J260" i="5"/>
  <c r="G260" i="5"/>
  <c r="D260" i="5"/>
  <c r="X259" i="5"/>
  <c r="U259" i="5"/>
  <c r="S259" i="5"/>
  <c r="P259" i="5"/>
  <c r="M259" i="5"/>
  <c r="J259" i="5"/>
  <c r="G259" i="5"/>
  <c r="D259" i="5"/>
  <c r="X258" i="5"/>
  <c r="U258" i="5"/>
  <c r="S258" i="5"/>
  <c r="P258" i="5"/>
  <c r="M258" i="5"/>
  <c r="J258" i="5"/>
  <c r="G258" i="5"/>
  <c r="D258" i="5"/>
  <c r="X257" i="5"/>
  <c r="U257" i="5"/>
  <c r="S257" i="5"/>
  <c r="Z257" i="5" s="1"/>
  <c r="P257" i="5"/>
  <c r="M257" i="5"/>
  <c r="J257" i="5"/>
  <c r="G257" i="5"/>
  <c r="D257" i="5"/>
  <c r="X256" i="5"/>
  <c r="S114" i="2" s="1"/>
  <c r="U256" i="5"/>
  <c r="S256" i="5"/>
  <c r="P256" i="5"/>
  <c r="M256" i="5"/>
  <c r="J256" i="5"/>
  <c r="G256" i="5"/>
  <c r="D256" i="5"/>
  <c r="X255" i="5"/>
  <c r="S113" i="2" s="1"/>
  <c r="U255" i="5"/>
  <c r="S255" i="5"/>
  <c r="P255" i="5"/>
  <c r="M255" i="5"/>
  <c r="J255" i="5"/>
  <c r="G255" i="5"/>
  <c r="D255" i="5"/>
  <c r="X254" i="5"/>
  <c r="S112" i="2" s="1"/>
  <c r="U254" i="5"/>
  <c r="S254" i="5"/>
  <c r="P254" i="5"/>
  <c r="M254" i="5"/>
  <c r="J254" i="5"/>
  <c r="G254" i="5"/>
  <c r="D254" i="5"/>
  <c r="X253" i="5"/>
  <c r="S111" i="2" s="1"/>
  <c r="U253" i="5"/>
  <c r="S253" i="5"/>
  <c r="P253" i="5"/>
  <c r="M253" i="5"/>
  <c r="J253" i="5"/>
  <c r="G253" i="5"/>
  <c r="D253" i="5"/>
  <c r="X252" i="5"/>
  <c r="S110" i="2" s="1"/>
  <c r="U252" i="5"/>
  <c r="S252" i="5"/>
  <c r="P252" i="5"/>
  <c r="M252" i="5"/>
  <c r="J252" i="5"/>
  <c r="G252" i="5"/>
  <c r="D252" i="5"/>
  <c r="X251" i="5"/>
  <c r="S109" i="2" s="1"/>
  <c r="U251" i="5"/>
  <c r="S251" i="5"/>
  <c r="P251" i="5"/>
  <c r="M251" i="5"/>
  <c r="J251" i="5"/>
  <c r="G251" i="5"/>
  <c r="D251" i="5"/>
  <c r="X250" i="5"/>
  <c r="U250" i="5"/>
  <c r="S250" i="5"/>
  <c r="P250" i="5"/>
  <c r="M250" i="5"/>
  <c r="J250" i="5"/>
  <c r="G250" i="5"/>
  <c r="D250" i="5"/>
  <c r="X249" i="5"/>
  <c r="U249" i="5"/>
  <c r="S249" i="5"/>
  <c r="P249" i="5"/>
  <c r="M249" i="5"/>
  <c r="J249" i="5"/>
  <c r="G249" i="5"/>
  <c r="D249" i="5"/>
  <c r="X248" i="5"/>
  <c r="S106" i="2" s="1"/>
  <c r="U248" i="5"/>
  <c r="S248" i="5"/>
  <c r="P248" i="5"/>
  <c r="M248" i="5"/>
  <c r="J248" i="5"/>
  <c r="G248" i="5"/>
  <c r="D248" i="5"/>
  <c r="X247" i="5"/>
  <c r="S105" i="2" s="1"/>
  <c r="U247" i="5"/>
  <c r="S247" i="5"/>
  <c r="P247" i="5"/>
  <c r="M247" i="5"/>
  <c r="J247" i="5"/>
  <c r="G247" i="5"/>
  <c r="D247" i="5"/>
  <c r="X246" i="5"/>
  <c r="S21" i="3" s="1"/>
  <c r="U246" i="5"/>
  <c r="S246" i="5"/>
  <c r="P246" i="5"/>
  <c r="M246" i="5"/>
  <c r="J246" i="5"/>
  <c r="G246" i="5"/>
  <c r="D246" i="5"/>
  <c r="Z245" i="5"/>
  <c r="X245" i="5"/>
  <c r="S104" i="2" s="1"/>
  <c r="U245" i="5"/>
  <c r="S245" i="5"/>
  <c r="P245" i="5"/>
  <c r="M245" i="5"/>
  <c r="J245" i="5"/>
  <c r="G245" i="5"/>
  <c r="D245" i="5"/>
  <c r="X244" i="5"/>
  <c r="S20" i="3" s="1"/>
  <c r="U244" i="5"/>
  <c r="S244" i="5"/>
  <c r="P244" i="5"/>
  <c r="M244" i="5"/>
  <c r="J244" i="5"/>
  <c r="G244" i="5"/>
  <c r="D244" i="5"/>
  <c r="X243" i="5"/>
  <c r="S19" i="3" s="1"/>
  <c r="U243" i="5"/>
  <c r="S243" i="5"/>
  <c r="P243" i="5"/>
  <c r="M243" i="5"/>
  <c r="J243" i="5"/>
  <c r="G243" i="5"/>
  <c r="D243" i="5"/>
  <c r="X242" i="5"/>
  <c r="U242" i="5"/>
  <c r="S242" i="5"/>
  <c r="P242" i="5"/>
  <c r="M242" i="5"/>
  <c r="J242" i="5"/>
  <c r="G242" i="5"/>
  <c r="D242" i="5"/>
  <c r="X241" i="5"/>
  <c r="S102" i="2" s="1"/>
  <c r="U241" i="5"/>
  <c r="S241" i="5"/>
  <c r="P241" i="5"/>
  <c r="M241" i="5"/>
  <c r="J241" i="5"/>
  <c r="G241" i="5"/>
  <c r="D241" i="5"/>
  <c r="X240" i="5"/>
  <c r="U240" i="5"/>
  <c r="S240" i="5"/>
  <c r="P240" i="5"/>
  <c r="M240" i="5"/>
  <c r="J240" i="5"/>
  <c r="G240" i="5"/>
  <c r="D240" i="5"/>
  <c r="X239" i="5"/>
  <c r="S100" i="2" s="1"/>
  <c r="U239" i="5"/>
  <c r="S239" i="5"/>
  <c r="P239" i="5"/>
  <c r="M239" i="5"/>
  <c r="J239" i="5"/>
  <c r="G239" i="5"/>
  <c r="D239" i="5"/>
  <c r="X238" i="5"/>
  <c r="U238" i="5"/>
  <c r="S238" i="5"/>
  <c r="P238" i="5"/>
  <c r="M238" i="5"/>
  <c r="J238" i="5"/>
  <c r="G238" i="5"/>
  <c r="D238" i="5"/>
  <c r="X237" i="5"/>
  <c r="S99" i="2" s="1"/>
  <c r="U237" i="5"/>
  <c r="S237" i="5"/>
  <c r="Z237" i="5" s="1"/>
  <c r="P237" i="5"/>
  <c r="M237" i="5"/>
  <c r="J237" i="5"/>
  <c r="G237" i="5"/>
  <c r="D237" i="5"/>
  <c r="X236" i="5"/>
  <c r="S98" i="2" s="1"/>
  <c r="U236" i="5"/>
  <c r="S236" i="5"/>
  <c r="P236" i="5"/>
  <c r="M236" i="5"/>
  <c r="J236" i="5"/>
  <c r="G236" i="5"/>
  <c r="D236" i="5"/>
  <c r="X235" i="5"/>
  <c r="S18" i="3" s="1"/>
  <c r="U235" i="5"/>
  <c r="S235" i="5"/>
  <c r="P235" i="5"/>
  <c r="M235" i="5"/>
  <c r="J235" i="5"/>
  <c r="G235" i="5"/>
  <c r="D235" i="5"/>
  <c r="X234" i="5"/>
  <c r="U234" i="5"/>
  <c r="S234" i="5"/>
  <c r="P234" i="5"/>
  <c r="M234" i="5"/>
  <c r="J234" i="5"/>
  <c r="G234" i="5"/>
  <c r="D234" i="5"/>
  <c r="X233" i="5"/>
  <c r="U233" i="5"/>
  <c r="S233" i="5"/>
  <c r="P233" i="5"/>
  <c r="M233" i="5"/>
  <c r="J233" i="5"/>
  <c r="G233" i="5"/>
  <c r="D233" i="5"/>
  <c r="X232" i="5"/>
  <c r="U232" i="5"/>
  <c r="S232" i="5"/>
  <c r="P232" i="5"/>
  <c r="M232" i="5"/>
  <c r="J232" i="5"/>
  <c r="G232" i="5"/>
  <c r="D232" i="5"/>
  <c r="X231" i="5"/>
  <c r="S95" i="2" s="1"/>
  <c r="U231" i="5"/>
  <c r="S231" i="5"/>
  <c r="P231" i="5"/>
  <c r="M231" i="5"/>
  <c r="J231" i="5"/>
  <c r="G231" i="5"/>
  <c r="D231" i="5"/>
  <c r="X230" i="5"/>
  <c r="S94" i="2" s="1"/>
  <c r="U230" i="5"/>
  <c r="S230" i="5"/>
  <c r="P230" i="5"/>
  <c r="M230" i="5"/>
  <c r="J230" i="5"/>
  <c r="G230" i="5"/>
  <c r="D230" i="5"/>
  <c r="X229" i="5"/>
  <c r="S93" i="2" s="1"/>
  <c r="U229" i="5"/>
  <c r="S229" i="5"/>
  <c r="Z229" i="5" s="1"/>
  <c r="P229" i="5"/>
  <c r="M229" i="5"/>
  <c r="J229" i="5"/>
  <c r="G229" i="5"/>
  <c r="D229" i="5"/>
  <c r="X228" i="5"/>
  <c r="U228" i="5"/>
  <c r="S228" i="5"/>
  <c r="P228" i="5"/>
  <c r="M228" i="5"/>
  <c r="J228" i="5"/>
  <c r="G228" i="5"/>
  <c r="D228" i="5"/>
  <c r="X227" i="5"/>
  <c r="S92" i="2" s="1"/>
  <c r="U227" i="5"/>
  <c r="S227" i="5"/>
  <c r="P227" i="5"/>
  <c r="M227" i="5"/>
  <c r="J227" i="5"/>
  <c r="G227" i="5"/>
  <c r="D227" i="5"/>
  <c r="X226" i="5"/>
  <c r="U226" i="5"/>
  <c r="S226" i="5"/>
  <c r="P226" i="5"/>
  <c r="M226" i="5"/>
  <c r="J226" i="5"/>
  <c r="G226" i="5"/>
  <c r="D226" i="5"/>
  <c r="X225" i="5"/>
  <c r="U225" i="5"/>
  <c r="S225" i="5"/>
  <c r="P225" i="5"/>
  <c r="M225" i="5"/>
  <c r="J225" i="5"/>
  <c r="G225" i="5"/>
  <c r="D225" i="5"/>
  <c r="X224" i="5"/>
  <c r="S91" i="2" s="1"/>
  <c r="U224" i="5"/>
  <c r="S224" i="5"/>
  <c r="P224" i="5"/>
  <c r="M224" i="5"/>
  <c r="J224" i="5"/>
  <c r="G224" i="5"/>
  <c r="D224" i="5"/>
  <c r="X223" i="5"/>
  <c r="S16" i="3" s="1"/>
  <c r="U223" i="5"/>
  <c r="S223" i="5"/>
  <c r="P223" i="5"/>
  <c r="M223" i="5"/>
  <c r="J223" i="5"/>
  <c r="G223" i="5"/>
  <c r="D223" i="5"/>
  <c r="X222" i="5"/>
  <c r="S90" i="2" s="1"/>
  <c r="U222" i="5"/>
  <c r="S222" i="5"/>
  <c r="P222" i="5"/>
  <c r="M222" i="5"/>
  <c r="J222" i="5"/>
  <c r="G222" i="5"/>
  <c r="D222" i="5"/>
  <c r="X221" i="5"/>
  <c r="S89" i="2" s="1"/>
  <c r="U221" i="5"/>
  <c r="S221" i="5"/>
  <c r="P221" i="5"/>
  <c r="M221" i="5"/>
  <c r="J221" i="5"/>
  <c r="G221" i="5"/>
  <c r="D221" i="5"/>
  <c r="X220" i="5"/>
  <c r="S88" i="2" s="1"/>
  <c r="U220" i="5"/>
  <c r="S220" i="5"/>
  <c r="P220" i="5"/>
  <c r="M220" i="5"/>
  <c r="J220" i="5"/>
  <c r="G220" i="5"/>
  <c r="D220" i="5"/>
  <c r="X219" i="5"/>
  <c r="U219" i="5"/>
  <c r="S219" i="5"/>
  <c r="P219" i="5"/>
  <c r="M219" i="5"/>
  <c r="J219" i="5"/>
  <c r="G219" i="5"/>
  <c r="D219" i="5"/>
  <c r="X218" i="5"/>
  <c r="S87" i="2" s="1"/>
  <c r="U218" i="5"/>
  <c r="S218" i="5"/>
  <c r="P218" i="5"/>
  <c r="M218" i="5"/>
  <c r="J218" i="5"/>
  <c r="G218" i="5"/>
  <c r="D218" i="5"/>
  <c r="X217" i="5"/>
  <c r="U217" i="5"/>
  <c r="S217" i="5"/>
  <c r="P217" i="5"/>
  <c r="M217" i="5"/>
  <c r="J217" i="5"/>
  <c r="G217" i="5"/>
  <c r="D217" i="5"/>
  <c r="X216" i="5"/>
  <c r="S15" i="3" s="1"/>
  <c r="U216" i="5"/>
  <c r="S216" i="5"/>
  <c r="P216" i="5"/>
  <c r="M216" i="5"/>
  <c r="J216" i="5"/>
  <c r="G216" i="5"/>
  <c r="D216" i="5"/>
  <c r="X215" i="5"/>
  <c r="S85" i="2" s="1"/>
  <c r="U215" i="5"/>
  <c r="S215" i="5"/>
  <c r="P215" i="5"/>
  <c r="M215" i="5"/>
  <c r="J215" i="5"/>
  <c r="G215" i="5"/>
  <c r="D215" i="5"/>
  <c r="X214" i="5"/>
  <c r="S84" i="2" s="1"/>
  <c r="U214" i="5"/>
  <c r="S214" i="5"/>
  <c r="P214" i="5"/>
  <c r="M214" i="5"/>
  <c r="J214" i="5"/>
  <c r="G214" i="5"/>
  <c r="D214" i="5"/>
  <c r="X213" i="5"/>
  <c r="U213" i="5"/>
  <c r="S213" i="5"/>
  <c r="P213" i="5"/>
  <c r="M213" i="5"/>
  <c r="J213" i="5"/>
  <c r="G213" i="5"/>
  <c r="D213" i="5"/>
  <c r="X212" i="5"/>
  <c r="U212" i="5"/>
  <c r="S212" i="5"/>
  <c r="P212" i="5"/>
  <c r="M212" i="5"/>
  <c r="J212" i="5"/>
  <c r="G212" i="5"/>
  <c r="D212" i="5"/>
  <c r="X211" i="5"/>
  <c r="U211" i="5"/>
  <c r="S211" i="5"/>
  <c r="P211" i="5"/>
  <c r="M211" i="5"/>
  <c r="J211" i="5"/>
  <c r="G211" i="5"/>
  <c r="D211" i="5"/>
  <c r="X210" i="5"/>
  <c r="U210" i="5"/>
  <c r="S210" i="5"/>
  <c r="P210" i="5"/>
  <c r="M210" i="5"/>
  <c r="J210" i="5"/>
  <c r="G210" i="5"/>
  <c r="D210" i="5"/>
  <c r="Z209" i="5"/>
  <c r="X209" i="5"/>
  <c r="U209" i="5"/>
  <c r="S209" i="5"/>
  <c r="P209" i="5"/>
  <c r="M209" i="5"/>
  <c r="J209" i="5"/>
  <c r="G209" i="5"/>
  <c r="D209" i="5"/>
  <c r="X208" i="5"/>
  <c r="U208" i="5"/>
  <c r="S208" i="5"/>
  <c r="P208" i="5"/>
  <c r="M208" i="5"/>
  <c r="J208" i="5"/>
  <c r="G208" i="5"/>
  <c r="D208" i="5"/>
  <c r="X207" i="5"/>
  <c r="U207" i="5"/>
  <c r="S207" i="5"/>
  <c r="P207" i="5"/>
  <c r="M207" i="5"/>
  <c r="J207" i="5"/>
  <c r="G207" i="5"/>
  <c r="D207" i="5"/>
  <c r="X206" i="5"/>
  <c r="U206" i="5"/>
  <c r="S206" i="5"/>
  <c r="P206" i="5"/>
  <c r="M206" i="5"/>
  <c r="J206" i="5"/>
  <c r="G206" i="5"/>
  <c r="D206" i="5"/>
  <c r="X205" i="5"/>
  <c r="U205" i="5"/>
  <c r="S205" i="5"/>
  <c r="P205" i="5"/>
  <c r="M205" i="5"/>
  <c r="J205" i="5"/>
  <c r="G205" i="5"/>
  <c r="D205" i="5"/>
  <c r="X204" i="5"/>
  <c r="U204" i="5"/>
  <c r="S204" i="5"/>
  <c r="P204" i="5"/>
  <c r="M204" i="5"/>
  <c r="J204" i="5"/>
  <c r="G204" i="5"/>
  <c r="D204" i="5"/>
  <c r="X203" i="5"/>
  <c r="U203" i="5"/>
  <c r="S203" i="5"/>
  <c r="P203" i="5"/>
  <c r="M203" i="5"/>
  <c r="J203" i="5"/>
  <c r="G203" i="5"/>
  <c r="D203" i="5"/>
  <c r="X202" i="5"/>
  <c r="U202" i="5"/>
  <c r="S202" i="5"/>
  <c r="P202" i="5"/>
  <c r="M202" i="5"/>
  <c r="J202" i="5"/>
  <c r="G202" i="5"/>
  <c r="D202" i="5"/>
  <c r="X201" i="5"/>
  <c r="U201" i="5"/>
  <c r="S201" i="5"/>
  <c r="P201" i="5"/>
  <c r="M201" i="5"/>
  <c r="J201" i="5"/>
  <c r="G201" i="5"/>
  <c r="D201" i="5"/>
  <c r="X200" i="5"/>
  <c r="S82" i="2" s="1"/>
  <c r="U200" i="5"/>
  <c r="S200" i="5"/>
  <c r="P200" i="5"/>
  <c r="M200" i="5"/>
  <c r="J200" i="5"/>
  <c r="G200" i="5"/>
  <c r="D200" i="5"/>
  <c r="X199" i="5"/>
  <c r="S81" i="2" s="1"/>
  <c r="U199" i="5"/>
  <c r="S199" i="5"/>
  <c r="P199" i="5"/>
  <c r="M199" i="5"/>
  <c r="J199" i="5"/>
  <c r="G199" i="5"/>
  <c r="D199" i="5"/>
  <c r="X198" i="5"/>
  <c r="U198" i="5"/>
  <c r="S198" i="5"/>
  <c r="P198" i="5"/>
  <c r="M198" i="5"/>
  <c r="J198" i="5"/>
  <c r="G198" i="5"/>
  <c r="D198" i="5"/>
  <c r="X197" i="5"/>
  <c r="U197" i="5"/>
  <c r="S197" i="5"/>
  <c r="P197" i="5"/>
  <c r="M197" i="5"/>
  <c r="J197" i="5"/>
  <c r="G197" i="5"/>
  <c r="D197" i="5"/>
  <c r="X196" i="5"/>
  <c r="U196" i="5"/>
  <c r="S196" i="5"/>
  <c r="P196" i="5"/>
  <c r="M196" i="5"/>
  <c r="J196" i="5"/>
  <c r="G196" i="5"/>
  <c r="D196" i="5"/>
  <c r="X195" i="5"/>
  <c r="U195" i="5"/>
  <c r="S195" i="5"/>
  <c r="P195" i="5"/>
  <c r="M195" i="5"/>
  <c r="J195" i="5"/>
  <c r="G195" i="5"/>
  <c r="D195" i="5"/>
  <c r="X194" i="5"/>
  <c r="U194" i="5"/>
  <c r="S194" i="5"/>
  <c r="P194" i="5"/>
  <c r="M194" i="5"/>
  <c r="J194" i="5"/>
  <c r="G194" i="5"/>
  <c r="D194" i="5"/>
  <c r="X193" i="5"/>
  <c r="U193" i="5"/>
  <c r="S193" i="5"/>
  <c r="P193" i="5"/>
  <c r="M193" i="5"/>
  <c r="J193" i="5"/>
  <c r="G193" i="5"/>
  <c r="D193" i="5"/>
  <c r="X192" i="5"/>
  <c r="U192" i="5"/>
  <c r="S192" i="5"/>
  <c r="P192" i="5"/>
  <c r="M192" i="5"/>
  <c r="J192" i="5"/>
  <c r="G192" i="5"/>
  <c r="D192" i="5"/>
  <c r="X191" i="5"/>
  <c r="U191" i="5"/>
  <c r="S191" i="5"/>
  <c r="P191" i="5"/>
  <c r="M191" i="5"/>
  <c r="J191" i="5"/>
  <c r="G191" i="5"/>
  <c r="D191" i="5"/>
  <c r="X190" i="5"/>
  <c r="U190" i="5"/>
  <c r="S190" i="5"/>
  <c r="P190" i="5"/>
  <c r="M190" i="5"/>
  <c r="J190" i="5"/>
  <c r="G190" i="5"/>
  <c r="D190" i="5"/>
  <c r="X189" i="5"/>
  <c r="U189" i="5"/>
  <c r="S189" i="5"/>
  <c r="Z189" i="5" s="1"/>
  <c r="P189" i="5"/>
  <c r="M189" i="5"/>
  <c r="J189" i="5"/>
  <c r="G189" i="5"/>
  <c r="D189" i="5"/>
  <c r="X188" i="5"/>
  <c r="U188" i="5"/>
  <c r="S188" i="5"/>
  <c r="P188" i="5"/>
  <c r="M188" i="5"/>
  <c r="J188" i="5"/>
  <c r="G188" i="5"/>
  <c r="D188" i="5"/>
  <c r="X187" i="5"/>
  <c r="U187" i="5"/>
  <c r="S187" i="5"/>
  <c r="P187" i="5"/>
  <c r="M187" i="5"/>
  <c r="J187" i="5"/>
  <c r="G187" i="5"/>
  <c r="D187" i="5"/>
  <c r="X186" i="5"/>
  <c r="U186" i="5"/>
  <c r="S186" i="5"/>
  <c r="P186" i="5"/>
  <c r="M186" i="5"/>
  <c r="J186" i="5"/>
  <c r="G186" i="5"/>
  <c r="D186" i="5"/>
  <c r="X185" i="5"/>
  <c r="U185" i="5"/>
  <c r="S185" i="5"/>
  <c r="P185" i="5"/>
  <c r="M185" i="5"/>
  <c r="J185" i="5"/>
  <c r="G185" i="5"/>
  <c r="D185" i="5"/>
  <c r="X184" i="5"/>
  <c r="U184" i="5"/>
  <c r="S184" i="5"/>
  <c r="P184" i="5"/>
  <c r="M184" i="5"/>
  <c r="J184" i="5"/>
  <c r="G184" i="5"/>
  <c r="D184" i="5"/>
  <c r="X183" i="5"/>
  <c r="S80" i="2" s="1"/>
  <c r="U183" i="5"/>
  <c r="S183" i="5"/>
  <c r="P183" i="5"/>
  <c r="M183" i="5"/>
  <c r="J183" i="5"/>
  <c r="G183" i="5"/>
  <c r="D183" i="5"/>
  <c r="X182" i="5"/>
  <c r="U182" i="5"/>
  <c r="S182" i="5"/>
  <c r="P182" i="5"/>
  <c r="M182" i="5"/>
  <c r="J182" i="5"/>
  <c r="G182" i="5"/>
  <c r="D182" i="5"/>
  <c r="X181" i="5"/>
  <c r="U181" i="5"/>
  <c r="S181" i="5"/>
  <c r="P181" i="5"/>
  <c r="M181" i="5"/>
  <c r="J181" i="5"/>
  <c r="G181" i="5"/>
  <c r="D181" i="5"/>
  <c r="X180" i="5"/>
  <c r="U180" i="5"/>
  <c r="S180" i="5"/>
  <c r="P180" i="5"/>
  <c r="M180" i="5"/>
  <c r="J180" i="5"/>
  <c r="G180" i="5"/>
  <c r="D180" i="5"/>
  <c r="X179" i="5"/>
  <c r="U179" i="5"/>
  <c r="S179" i="5"/>
  <c r="P179" i="5"/>
  <c r="M179" i="5"/>
  <c r="J179" i="5"/>
  <c r="G179" i="5"/>
  <c r="D179" i="5"/>
  <c r="X178" i="5"/>
  <c r="U178" i="5"/>
  <c r="S178" i="5"/>
  <c r="P178" i="5"/>
  <c r="M178" i="5"/>
  <c r="J178" i="5"/>
  <c r="G178" i="5"/>
  <c r="D178" i="5"/>
  <c r="X177" i="5"/>
  <c r="U177" i="5"/>
  <c r="S177" i="5"/>
  <c r="P177" i="5"/>
  <c r="M177" i="5"/>
  <c r="J177" i="5"/>
  <c r="G177" i="5"/>
  <c r="D177" i="5"/>
  <c r="X176" i="5"/>
  <c r="U176" i="5"/>
  <c r="S176" i="5"/>
  <c r="P176" i="5"/>
  <c r="M176" i="5"/>
  <c r="J176" i="5"/>
  <c r="G176" i="5"/>
  <c r="D176" i="5"/>
  <c r="X175" i="5"/>
  <c r="U175" i="5"/>
  <c r="S175" i="5"/>
  <c r="P175" i="5"/>
  <c r="M175" i="5"/>
  <c r="J175" i="5"/>
  <c r="G175" i="5"/>
  <c r="D175" i="5"/>
  <c r="X174" i="5"/>
  <c r="U174" i="5"/>
  <c r="S174" i="5"/>
  <c r="P174" i="5"/>
  <c r="M174" i="5"/>
  <c r="J174" i="5"/>
  <c r="G174" i="5"/>
  <c r="D174" i="5"/>
  <c r="X173" i="5"/>
  <c r="Z173" i="5" s="1"/>
  <c r="U173" i="5"/>
  <c r="S173" i="5"/>
  <c r="P173" i="5"/>
  <c r="M173" i="5"/>
  <c r="J173" i="5"/>
  <c r="G173" i="5"/>
  <c r="D173" i="5"/>
  <c r="X172" i="5"/>
  <c r="U172" i="5"/>
  <c r="S172" i="5"/>
  <c r="P172" i="5"/>
  <c r="M172" i="5"/>
  <c r="J172" i="5"/>
  <c r="G172" i="5"/>
  <c r="D172" i="5"/>
  <c r="X171" i="5"/>
  <c r="U171" i="5"/>
  <c r="S171" i="5"/>
  <c r="P171" i="5"/>
  <c r="M171" i="5"/>
  <c r="J171" i="5"/>
  <c r="G171" i="5"/>
  <c r="D171" i="5"/>
  <c r="X170" i="5"/>
  <c r="U170" i="5"/>
  <c r="S170" i="5"/>
  <c r="P170" i="5"/>
  <c r="M170" i="5"/>
  <c r="J170" i="5"/>
  <c r="G170" i="5"/>
  <c r="D170" i="5"/>
  <c r="X169" i="5"/>
  <c r="U169" i="5"/>
  <c r="S169" i="5"/>
  <c r="P169" i="5"/>
  <c r="M169" i="5"/>
  <c r="J169" i="5"/>
  <c r="G169" i="5"/>
  <c r="D169" i="5"/>
  <c r="X168" i="5"/>
  <c r="U168" i="5"/>
  <c r="S168" i="5"/>
  <c r="P168" i="5"/>
  <c r="M168" i="5"/>
  <c r="J168" i="5"/>
  <c r="G168" i="5"/>
  <c r="D168" i="5"/>
  <c r="X167" i="5"/>
  <c r="U167" i="5"/>
  <c r="S167" i="5"/>
  <c r="P167" i="5"/>
  <c r="M167" i="5"/>
  <c r="J167" i="5"/>
  <c r="G167" i="5"/>
  <c r="D167" i="5"/>
  <c r="X166" i="5"/>
  <c r="U166" i="5"/>
  <c r="S166" i="5"/>
  <c r="P166" i="5"/>
  <c r="M166" i="5"/>
  <c r="J166" i="5"/>
  <c r="G166" i="5"/>
  <c r="D166" i="5"/>
  <c r="X165" i="5"/>
  <c r="Z165" i="5" s="1"/>
  <c r="U165" i="5"/>
  <c r="S165" i="5"/>
  <c r="P165" i="5"/>
  <c r="M165" i="5"/>
  <c r="J165" i="5"/>
  <c r="G165" i="5"/>
  <c r="D165" i="5"/>
  <c r="X164" i="5"/>
  <c r="S79" i="2" s="1"/>
  <c r="U164" i="5"/>
  <c r="S164" i="5"/>
  <c r="P164" i="5"/>
  <c r="M164" i="5"/>
  <c r="J164" i="5"/>
  <c r="G164" i="5"/>
  <c r="D164" i="5"/>
  <c r="X163" i="5"/>
  <c r="U163" i="5"/>
  <c r="S163" i="5"/>
  <c r="P163" i="5"/>
  <c r="M163" i="5"/>
  <c r="J163" i="5"/>
  <c r="G163" i="5"/>
  <c r="D163" i="5"/>
  <c r="X162" i="5"/>
  <c r="U162" i="5"/>
  <c r="S162" i="5"/>
  <c r="P162" i="5"/>
  <c r="M162" i="5"/>
  <c r="J162" i="5"/>
  <c r="G162" i="5"/>
  <c r="D162" i="5"/>
  <c r="X161" i="5"/>
  <c r="Z161" i="5" s="1"/>
  <c r="U161" i="5"/>
  <c r="S161" i="5"/>
  <c r="P161" i="5"/>
  <c r="M161" i="5"/>
  <c r="J161" i="5"/>
  <c r="G161" i="5"/>
  <c r="D161" i="5"/>
  <c r="X160" i="5"/>
  <c r="S14" i="3" s="1"/>
  <c r="U160" i="5"/>
  <c r="S160" i="5"/>
  <c r="P160" i="5"/>
  <c r="M160" i="5"/>
  <c r="J160" i="5"/>
  <c r="G160" i="5"/>
  <c r="D160" i="5"/>
  <c r="X159" i="5"/>
  <c r="U159" i="5"/>
  <c r="S159" i="5"/>
  <c r="P159" i="5"/>
  <c r="M159" i="5"/>
  <c r="J159" i="5"/>
  <c r="G159" i="5"/>
  <c r="D159" i="5"/>
  <c r="X158" i="5"/>
  <c r="U158" i="5"/>
  <c r="S158" i="5"/>
  <c r="P158" i="5"/>
  <c r="M158" i="5"/>
  <c r="J158" i="5"/>
  <c r="G158" i="5"/>
  <c r="D158" i="5"/>
  <c r="X157" i="5"/>
  <c r="Z157" i="5" s="1"/>
  <c r="U157" i="5"/>
  <c r="S157" i="5"/>
  <c r="P157" i="5"/>
  <c r="M157" i="5"/>
  <c r="J157" i="5"/>
  <c r="G157" i="5"/>
  <c r="D157" i="5"/>
  <c r="X156" i="5"/>
  <c r="S78" i="2" s="1"/>
  <c r="U156" i="5"/>
  <c r="S156" i="5"/>
  <c r="P156" i="5"/>
  <c r="M156" i="5"/>
  <c r="J156" i="5"/>
  <c r="G156" i="5"/>
  <c r="D156" i="5"/>
  <c r="X155" i="5"/>
  <c r="U155" i="5"/>
  <c r="S155" i="5"/>
  <c r="P155" i="5"/>
  <c r="M155" i="5"/>
  <c r="J155" i="5"/>
  <c r="G155" i="5"/>
  <c r="D155" i="5"/>
  <c r="X154" i="5"/>
  <c r="U154" i="5"/>
  <c r="S154" i="5"/>
  <c r="P154" i="5"/>
  <c r="M154" i="5"/>
  <c r="J154" i="5"/>
  <c r="G154" i="5"/>
  <c r="D154" i="5"/>
  <c r="X153" i="5"/>
  <c r="Z153" i="5" s="1"/>
  <c r="U153" i="5"/>
  <c r="S153" i="5"/>
  <c r="P153" i="5"/>
  <c r="M153" i="5"/>
  <c r="J153" i="5"/>
  <c r="G153" i="5"/>
  <c r="D153" i="5"/>
  <c r="X152" i="5"/>
  <c r="S77" i="2" s="1"/>
  <c r="U152" i="5"/>
  <c r="S152" i="5"/>
  <c r="P152" i="5"/>
  <c r="M152" i="5"/>
  <c r="J152" i="5"/>
  <c r="G152" i="5"/>
  <c r="D152" i="5"/>
  <c r="X151" i="5"/>
  <c r="S76" i="2" s="1"/>
  <c r="U151" i="5"/>
  <c r="S151" i="5"/>
  <c r="P151" i="5"/>
  <c r="M151" i="5"/>
  <c r="J151" i="5"/>
  <c r="G151" i="5"/>
  <c r="D151" i="5"/>
  <c r="X150" i="5"/>
  <c r="S75" i="2" s="1"/>
  <c r="U150" i="5"/>
  <c r="S150" i="5"/>
  <c r="P150" i="5"/>
  <c r="M150" i="5"/>
  <c r="J150" i="5"/>
  <c r="G150" i="5"/>
  <c r="D150" i="5"/>
  <c r="Z149" i="5"/>
  <c r="X149" i="5"/>
  <c r="U149" i="5"/>
  <c r="S149" i="5"/>
  <c r="P149" i="5"/>
  <c r="M149" i="5"/>
  <c r="J149" i="5"/>
  <c r="G149" i="5"/>
  <c r="D149" i="5"/>
  <c r="X148" i="5"/>
  <c r="U148" i="5"/>
  <c r="S148" i="5"/>
  <c r="P148" i="5"/>
  <c r="M148" i="5"/>
  <c r="J148" i="5"/>
  <c r="G148" i="5"/>
  <c r="D148" i="5"/>
  <c r="X147" i="5"/>
  <c r="U147" i="5"/>
  <c r="S147" i="5"/>
  <c r="P147" i="5"/>
  <c r="M147" i="5"/>
  <c r="J147" i="5"/>
  <c r="G147" i="5"/>
  <c r="D147" i="5"/>
  <c r="X146" i="5"/>
  <c r="U146" i="5"/>
  <c r="S146" i="5"/>
  <c r="P146" i="5"/>
  <c r="M146" i="5"/>
  <c r="J146" i="5"/>
  <c r="G146" i="5"/>
  <c r="D146" i="5"/>
  <c r="X145" i="5"/>
  <c r="U145" i="5"/>
  <c r="S145" i="5"/>
  <c r="P145" i="5"/>
  <c r="M145" i="5"/>
  <c r="J145" i="5"/>
  <c r="G145" i="5"/>
  <c r="D145" i="5"/>
  <c r="X144" i="5"/>
  <c r="U144" i="5"/>
  <c r="S144" i="5"/>
  <c r="P144" i="5"/>
  <c r="M144" i="5"/>
  <c r="J144" i="5"/>
  <c r="G144" i="5"/>
  <c r="D144" i="5"/>
  <c r="X143" i="5"/>
  <c r="U143" i="5"/>
  <c r="S143" i="5"/>
  <c r="P143" i="5"/>
  <c r="M143" i="5"/>
  <c r="J143" i="5"/>
  <c r="G143" i="5"/>
  <c r="D143" i="5"/>
  <c r="X142" i="5"/>
  <c r="U142" i="5"/>
  <c r="S142" i="5"/>
  <c r="P142" i="5"/>
  <c r="M142" i="5"/>
  <c r="J142" i="5"/>
  <c r="G142" i="5"/>
  <c r="D142" i="5"/>
  <c r="X141" i="5"/>
  <c r="U141" i="5"/>
  <c r="S141" i="5"/>
  <c r="P141" i="5"/>
  <c r="M141" i="5"/>
  <c r="J141" i="5"/>
  <c r="G141" i="5"/>
  <c r="D141" i="5"/>
  <c r="X140" i="5"/>
  <c r="U140" i="5"/>
  <c r="S140" i="5"/>
  <c r="P140" i="5"/>
  <c r="M140" i="5"/>
  <c r="J140" i="5"/>
  <c r="G140" i="5"/>
  <c r="D140" i="5"/>
  <c r="X139" i="5"/>
  <c r="U139" i="5"/>
  <c r="S139" i="5"/>
  <c r="P139" i="5"/>
  <c r="M139" i="5"/>
  <c r="J139" i="5"/>
  <c r="G139" i="5"/>
  <c r="D139" i="5"/>
  <c r="X138" i="5"/>
  <c r="U138" i="5"/>
  <c r="S138" i="5"/>
  <c r="P138" i="5"/>
  <c r="M138" i="5"/>
  <c r="J138" i="5"/>
  <c r="G138" i="5"/>
  <c r="D138" i="5"/>
  <c r="X137" i="5"/>
  <c r="U137" i="5"/>
  <c r="S137" i="5"/>
  <c r="P137" i="5"/>
  <c r="M137" i="5"/>
  <c r="J137" i="5"/>
  <c r="G137" i="5"/>
  <c r="D137" i="5"/>
  <c r="X136" i="5"/>
  <c r="U136" i="5"/>
  <c r="S136" i="5"/>
  <c r="P136" i="5"/>
  <c r="M136" i="5"/>
  <c r="J136" i="5"/>
  <c r="G136" i="5"/>
  <c r="D136" i="5"/>
  <c r="X135" i="5"/>
  <c r="U135" i="5"/>
  <c r="S135" i="5"/>
  <c r="P135" i="5"/>
  <c r="M135" i="5"/>
  <c r="J135" i="5"/>
  <c r="G135" i="5"/>
  <c r="D135" i="5"/>
  <c r="X134" i="5"/>
  <c r="U134" i="5"/>
  <c r="S134" i="5"/>
  <c r="P134" i="5"/>
  <c r="M134" i="5"/>
  <c r="J134" i="5"/>
  <c r="G134" i="5"/>
  <c r="D134" i="5"/>
  <c r="X133" i="5"/>
  <c r="U133" i="5"/>
  <c r="S133" i="5"/>
  <c r="Z133" i="5" s="1"/>
  <c r="P133" i="5"/>
  <c r="M133" i="5"/>
  <c r="J133" i="5"/>
  <c r="G133" i="5"/>
  <c r="D133" i="5"/>
  <c r="X132" i="5"/>
  <c r="U132" i="5"/>
  <c r="S132" i="5"/>
  <c r="P132" i="5"/>
  <c r="M132" i="5"/>
  <c r="J132" i="5"/>
  <c r="G132" i="5"/>
  <c r="D132" i="5"/>
  <c r="X131" i="5"/>
  <c r="U131" i="5"/>
  <c r="S131" i="5"/>
  <c r="P131" i="5"/>
  <c r="M131" i="5"/>
  <c r="J131" i="5"/>
  <c r="G131" i="5"/>
  <c r="D131" i="5"/>
  <c r="X130" i="5"/>
  <c r="U130" i="5"/>
  <c r="S130" i="5"/>
  <c r="P130" i="5"/>
  <c r="M130" i="5"/>
  <c r="J130" i="5"/>
  <c r="G130" i="5"/>
  <c r="D130" i="5"/>
  <c r="X129" i="5"/>
  <c r="U129" i="5"/>
  <c r="S129" i="5"/>
  <c r="P129" i="5"/>
  <c r="M129" i="5"/>
  <c r="J129" i="5"/>
  <c r="G129" i="5"/>
  <c r="D129" i="5"/>
  <c r="X128" i="5"/>
  <c r="U128" i="5"/>
  <c r="S128" i="5"/>
  <c r="P128" i="5"/>
  <c r="M128" i="5"/>
  <c r="J128" i="5"/>
  <c r="G128" i="5"/>
  <c r="D128" i="5"/>
  <c r="X127" i="5"/>
  <c r="U127" i="5"/>
  <c r="S127" i="5"/>
  <c r="P127" i="5"/>
  <c r="M127" i="5"/>
  <c r="J127" i="5"/>
  <c r="G127" i="5"/>
  <c r="D127" i="5"/>
  <c r="X126" i="5"/>
  <c r="U126" i="5"/>
  <c r="S126" i="5"/>
  <c r="P126" i="5"/>
  <c r="M126" i="5"/>
  <c r="J126" i="5"/>
  <c r="G126" i="5"/>
  <c r="D126" i="5"/>
  <c r="X125" i="5"/>
  <c r="U125" i="5"/>
  <c r="S125" i="5"/>
  <c r="P125" i="5"/>
  <c r="M125" i="5"/>
  <c r="J125" i="5"/>
  <c r="G125" i="5"/>
  <c r="D125" i="5"/>
  <c r="X124" i="5"/>
  <c r="U124" i="5"/>
  <c r="S124" i="5"/>
  <c r="P124" i="5"/>
  <c r="M124" i="5"/>
  <c r="J124" i="5"/>
  <c r="G124" i="5"/>
  <c r="D124" i="5"/>
  <c r="X123" i="5"/>
  <c r="U123" i="5"/>
  <c r="S123" i="5"/>
  <c r="P123" i="5"/>
  <c r="M123" i="5"/>
  <c r="J123" i="5"/>
  <c r="G123" i="5"/>
  <c r="D123" i="5"/>
  <c r="X122" i="5"/>
  <c r="U122" i="5"/>
  <c r="S122" i="5"/>
  <c r="P122" i="5"/>
  <c r="M122" i="5"/>
  <c r="J122" i="5"/>
  <c r="G122" i="5"/>
  <c r="D122" i="5"/>
  <c r="X121" i="5"/>
  <c r="U121" i="5"/>
  <c r="S121" i="5"/>
  <c r="P121" i="5"/>
  <c r="M121" i="5"/>
  <c r="J121" i="5"/>
  <c r="G121" i="5"/>
  <c r="D121" i="5"/>
  <c r="X120" i="5"/>
  <c r="S74" i="2" s="1"/>
  <c r="U120" i="5"/>
  <c r="S120" i="5"/>
  <c r="P120" i="5"/>
  <c r="M120" i="5"/>
  <c r="J120" i="5"/>
  <c r="G120" i="5"/>
  <c r="D120" i="5"/>
  <c r="X119" i="5"/>
  <c r="S73" i="2" s="1"/>
  <c r="U119" i="5"/>
  <c r="S119" i="5"/>
  <c r="P119" i="5"/>
  <c r="M119" i="5"/>
  <c r="J119" i="5"/>
  <c r="G119" i="5"/>
  <c r="D119" i="5"/>
  <c r="X118" i="5"/>
  <c r="U118" i="5"/>
  <c r="S118" i="5"/>
  <c r="P118" i="5"/>
  <c r="M118" i="5"/>
  <c r="J118" i="5"/>
  <c r="G118" i="5"/>
  <c r="D118" i="5"/>
  <c r="X117" i="5"/>
  <c r="U117" i="5"/>
  <c r="S117" i="5"/>
  <c r="Z117" i="5" s="1"/>
  <c r="P117" i="5"/>
  <c r="M117" i="5"/>
  <c r="J117" i="5"/>
  <c r="G117" i="5"/>
  <c r="D117" i="5"/>
  <c r="X116" i="5"/>
  <c r="U116" i="5"/>
  <c r="S116" i="5"/>
  <c r="P116" i="5"/>
  <c r="M116" i="5"/>
  <c r="J116" i="5"/>
  <c r="G116" i="5"/>
  <c r="D116" i="5"/>
  <c r="X115" i="5"/>
  <c r="U115" i="5"/>
  <c r="S115" i="5"/>
  <c r="P115" i="5"/>
  <c r="M115" i="5"/>
  <c r="J115" i="5"/>
  <c r="G115" i="5"/>
  <c r="D115" i="5"/>
  <c r="X114" i="5"/>
  <c r="U114" i="5"/>
  <c r="S114" i="5"/>
  <c r="P114" i="5"/>
  <c r="M114" i="5"/>
  <c r="J114" i="5"/>
  <c r="G114" i="5"/>
  <c r="D114" i="5"/>
  <c r="X113" i="5"/>
  <c r="S13" i="3" s="1"/>
  <c r="U113" i="5"/>
  <c r="S113" i="5"/>
  <c r="P113" i="5"/>
  <c r="M113" i="5"/>
  <c r="J113" i="5"/>
  <c r="G113" i="5"/>
  <c r="D113" i="5"/>
  <c r="X112" i="5"/>
  <c r="S72" i="2" s="1"/>
  <c r="U112" i="5"/>
  <c r="S112" i="5"/>
  <c r="P112" i="5"/>
  <c r="M112" i="5"/>
  <c r="J112" i="5"/>
  <c r="G112" i="5"/>
  <c r="D112" i="5"/>
  <c r="X111" i="5"/>
  <c r="U111" i="5"/>
  <c r="S111" i="5"/>
  <c r="P111" i="5"/>
  <c r="M111" i="5"/>
  <c r="J111" i="5"/>
  <c r="G111" i="5"/>
  <c r="D111" i="5"/>
  <c r="X110" i="5"/>
  <c r="S71" i="2" s="1"/>
  <c r="U110" i="5"/>
  <c r="S110" i="5"/>
  <c r="P110" i="5"/>
  <c r="M110" i="5"/>
  <c r="J110" i="5"/>
  <c r="G110" i="5"/>
  <c r="D110" i="5"/>
  <c r="X109" i="5"/>
  <c r="U109" i="5"/>
  <c r="S109" i="5"/>
  <c r="P109" i="5"/>
  <c r="M109" i="5"/>
  <c r="J109" i="5"/>
  <c r="G109" i="5"/>
  <c r="D109" i="5"/>
  <c r="X108" i="5"/>
  <c r="S70" i="2" s="1"/>
  <c r="U108" i="5"/>
  <c r="S108" i="5"/>
  <c r="P108" i="5"/>
  <c r="M108" i="5"/>
  <c r="J108" i="5"/>
  <c r="G108" i="5"/>
  <c r="D108" i="5"/>
  <c r="X107" i="5"/>
  <c r="U107" i="5"/>
  <c r="S107" i="5"/>
  <c r="P107" i="5"/>
  <c r="M107" i="5"/>
  <c r="J107" i="5"/>
  <c r="G107" i="5"/>
  <c r="D107" i="5"/>
  <c r="X106" i="5"/>
  <c r="U106" i="5"/>
  <c r="S106" i="5"/>
  <c r="P106" i="5"/>
  <c r="M106" i="5"/>
  <c r="J106" i="5"/>
  <c r="G106" i="5"/>
  <c r="D106" i="5"/>
  <c r="X105" i="5"/>
  <c r="U105" i="5"/>
  <c r="S105" i="5"/>
  <c r="P105" i="5"/>
  <c r="M105" i="5"/>
  <c r="J105" i="5"/>
  <c r="G105" i="5"/>
  <c r="D105" i="5"/>
  <c r="X104" i="5"/>
  <c r="S68" i="2" s="1"/>
  <c r="U104" i="5"/>
  <c r="S104" i="5"/>
  <c r="P104" i="5"/>
  <c r="M104" i="5"/>
  <c r="J104" i="5"/>
  <c r="G104" i="5"/>
  <c r="D104" i="5"/>
  <c r="X103" i="5"/>
  <c r="S67" i="2" s="1"/>
  <c r="U103" i="5"/>
  <c r="S103" i="5"/>
  <c r="P103" i="5"/>
  <c r="M103" i="5"/>
  <c r="J103" i="5"/>
  <c r="G103" i="5"/>
  <c r="D103" i="5"/>
  <c r="X102" i="5"/>
  <c r="S66" i="2" s="1"/>
  <c r="U102" i="5"/>
  <c r="S102" i="5"/>
  <c r="P102" i="5"/>
  <c r="M102" i="5"/>
  <c r="J102" i="5"/>
  <c r="G102" i="5"/>
  <c r="D102" i="5"/>
  <c r="X101" i="5"/>
  <c r="S65" i="2" s="1"/>
  <c r="U101" i="5"/>
  <c r="S101" i="5"/>
  <c r="P101" i="5"/>
  <c r="M101" i="5"/>
  <c r="J101" i="5"/>
  <c r="G101" i="5"/>
  <c r="D101" i="5"/>
  <c r="X100" i="5"/>
  <c r="U100" i="5"/>
  <c r="S100" i="5"/>
  <c r="P100" i="5"/>
  <c r="M100" i="5"/>
  <c r="J100" i="5"/>
  <c r="G100" i="5"/>
  <c r="D100" i="5"/>
  <c r="X99" i="5"/>
  <c r="U99" i="5"/>
  <c r="S99" i="5"/>
  <c r="P99" i="5"/>
  <c r="M99" i="5"/>
  <c r="J99" i="5"/>
  <c r="G99" i="5"/>
  <c r="D99" i="5"/>
  <c r="X98" i="5"/>
  <c r="U98" i="5"/>
  <c r="S98" i="5"/>
  <c r="P98" i="5"/>
  <c r="M98" i="5"/>
  <c r="J98" i="5"/>
  <c r="G98" i="5"/>
  <c r="D98" i="5"/>
  <c r="X97" i="5"/>
  <c r="S11" i="3" s="1"/>
  <c r="U97" i="5"/>
  <c r="S97" i="5"/>
  <c r="P97" i="5"/>
  <c r="M97" i="5"/>
  <c r="J97" i="5"/>
  <c r="G97" i="5"/>
  <c r="D97" i="5"/>
  <c r="X96" i="5"/>
  <c r="U96" i="5"/>
  <c r="S96" i="5"/>
  <c r="P96" i="5"/>
  <c r="M96" i="5"/>
  <c r="J96" i="5"/>
  <c r="G96" i="5"/>
  <c r="D96" i="5"/>
  <c r="X95" i="5"/>
  <c r="S62" i="2" s="1"/>
  <c r="U95" i="5"/>
  <c r="S95" i="5"/>
  <c r="P95" i="5"/>
  <c r="M95" i="5"/>
  <c r="J95" i="5"/>
  <c r="G95" i="5"/>
  <c r="D95" i="5"/>
  <c r="X94" i="5"/>
  <c r="U94" i="5"/>
  <c r="S94" i="5"/>
  <c r="P94" i="5"/>
  <c r="M94" i="5"/>
  <c r="J94" i="5"/>
  <c r="G94" i="5"/>
  <c r="D94" i="5"/>
  <c r="X93" i="5"/>
  <c r="S60" i="2" s="1"/>
  <c r="U93" i="5"/>
  <c r="S93" i="5"/>
  <c r="P93" i="5"/>
  <c r="M93" i="5"/>
  <c r="J93" i="5"/>
  <c r="G93" i="5"/>
  <c r="D93" i="5"/>
  <c r="X92" i="5"/>
  <c r="U92" i="5"/>
  <c r="S92" i="5"/>
  <c r="P92" i="5"/>
  <c r="M92" i="5"/>
  <c r="J92" i="5"/>
  <c r="G92" i="5"/>
  <c r="D92" i="5"/>
  <c r="X91" i="5"/>
  <c r="S59" i="2" s="1"/>
  <c r="U91" i="5"/>
  <c r="S91" i="5"/>
  <c r="P91" i="5"/>
  <c r="M91" i="5"/>
  <c r="J91" i="5"/>
  <c r="G91" i="5"/>
  <c r="D91" i="5"/>
  <c r="X90" i="5"/>
  <c r="U90" i="5"/>
  <c r="S90" i="5"/>
  <c r="P90" i="5"/>
  <c r="M90" i="5"/>
  <c r="J90" i="5"/>
  <c r="G90" i="5"/>
  <c r="D90" i="5"/>
  <c r="X89" i="5"/>
  <c r="S57" i="2" s="1"/>
  <c r="U89" i="5"/>
  <c r="S89" i="5"/>
  <c r="P89" i="5"/>
  <c r="M89" i="5"/>
  <c r="J89" i="5"/>
  <c r="G89" i="5"/>
  <c r="D89" i="5"/>
  <c r="X88" i="5"/>
  <c r="U88" i="5"/>
  <c r="S88" i="5"/>
  <c r="P88" i="5"/>
  <c r="M88" i="5"/>
  <c r="J88" i="5"/>
  <c r="G88" i="5"/>
  <c r="D88" i="5"/>
  <c r="X87" i="5"/>
  <c r="S55" i="2" s="1"/>
  <c r="U87" i="5"/>
  <c r="S87" i="5"/>
  <c r="P87" i="5"/>
  <c r="M87" i="5"/>
  <c r="J87" i="5"/>
  <c r="G87" i="5"/>
  <c r="D87" i="5"/>
  <c r="X86" i="5"/>
  <c r="U86" i="5"/>
  <c r="S86" i="5"/>
  <c r="P86" i="5"/>
  <c r="M86" i="5"/>
  <c r="J86" i="5"/>
  <c r="G86" i="5"/>
  <c r="D86" i="5"/>
  <c r="X85" i="5"/>
  <c r="U85" i="5"/>
  <c r="S85" i="5"/>
  <c r="P85" i="5"/>
  <c r="M85" i="5"/>
  <c r="J85" i="5"/>
  <c r="G85" i="5"/>
  <c r="D85" i="5"/>
  <c r="X84" i="5"/>
  <c r="U84" i="5"/>
  <c r="S84" i="5"/>
  <c r="P84" i="5"/>
  <c r="M84" i="5"/>
  <c r="J84" i="5"/>
  <c r="G84" i="5"/>
  <c r="D84" i="5"/>
  <c r="X83" i="5"/>
  <c r="U83" i="5"/>
  <c r="S83" i="5"/>
  <c r="P83" i="5"/>
  <c r="M83" i="5"/>
  <c r="J83" i="5"/>
  <c r="G83" i="5"/>
  <c r="D83" i="5"/>
  <c r="X82" i="5"/>
  <c r="U82" i="5"/>
  <c r="S82" i="5"/>
  <c r="P82" i="5"/>
  <c r="M82" i="5"/>
  <c r="J82" i="5"/>
  <c r="G82" i="5"/>
  <c r="D82" i="5"/>
  <c r="X81" i="5"/>
  <c r="S53" i="2" s="1"/>
  <c r="U81" i="5"/>
  <c r="S81" i="5"/>
  <c r="P81" i="5"/>
  <c r="M81" i="5"/>
  <c r="J81" i="5"/>
  <c r="G81" i="5"/>
  <c r="D81" i="5"/>
  <c r="X80" i="5"/>
  <c r="U80" i="5"/>
  <c r="S80" i="5"/>
  <c r="P80" i="5"/>
  <c r="M80" i="5"/>
  <c r="J80" i="5"/>
  <c r="G80" i="5"/>
  <c r="D80" i="5"/>
  <c r="X79" i="5"/>
  <c r="S51" i="2" s="1"/>
  <c r="U79" i="5"/>
  <c r="S79" i="5"/>
  <c r="P79" i="5"/>
  <c r="M79" i="5"/>
  <c r="J79" i="5"/>
  <c r="G79" i="5"/>
  <c r="D79" i="5"/>
  <c r="X78" i="5"/>
  <c r="U78" i="5"/>
  <c r="S78" i="5"/>
  <c r="P78" i="5"/>
  <c r="M78" i="5"/>
  <c r="J78" i="5"/>
  <c r="G78" i="5"/>
  <c r="D78" i="5"/>
  <c r="X77" i="5"/>
  <c r="U77" i="5"/>
  <c r="S77" i="5"/>
  <c r="P77" i="5"/>
  <c r="M77" i="5"/>
  <c r="J77" i="5"/>
  <c r="G77" i="5"/>
  <c r="D77" i="5"/>
  <c r="X76" i="5"/>
  <c r="U76" i="5"/>
  <c r="S76" i="5"/>
  <c r="P76" i="5"/>
  <c r="M76" i="5"/>
  <c r="J76" i="5"/>
  <c r="G76" i="5"/>
  <c r="D76" i="5"/>
  <c r="X75" i="5"/>
  <c r="U75" i="5"/>
  <c r="S75" i="5"/>
  <c r="P75" i="5"/>
  <c r="M75" i="5"/>
  <c r="J75" i="5"/>
  <c r="G75" i="5"/>
  <c r="D75" i="5"/>
  <c r="X74" i="5"/>
  <c r="U74" i="5"/>
  <c r="S74" i="5"/>
  <c r="P74" i="5"/>
  <c r="M74" i="5"/>
  <c r="J74" i="5"/>
  <c r="G74" i="5"/>
  <c r="D74" i="5"/>
  <c r="X73" i="5"/>
  <c r="S47" i="2" s="1"/>
  <c r="U73" i="5"/>
  <c r="S73" i="5"/>
  <c r="P73" i="5"/>
  <c r="M73" i="5"/>
  <c r="J73" i="5"/>
  <c r="G73" i="5"/>
  <c r="D73" i="5"/>
  <c r="X72" i="5"/>
  <c r="U72" i="5"/>
  <c r="S72" i="5"/>
  <c r="P72" i="5"/>
  <c r="M72" i="5"/>
  <c r="J72" i="5"/>
  <c r="G72" i="5"/>
  <c r="D72" i="5"/>
  <c r="X71" i="5"/>
  <c r="S46" i="2" s="1"/>
  <c r="U71" i="5"/>
  <c r="S71" i="5"/>
  <c r="P71" i="5"/>
  <c r="M71" i="5"/>
  <c r="J71" i="5"/>
  <c r="G71" i="5"/>
  <c r="D71" i="5"/>
  <c r="X70" i="5"/>
  <c r="U70" i="5"/>
  <c r="S70" i="5"/>
  <c r="P70" i="5"/>
  <c r="M70" i="5"/>
  <c r="J70" i="5"/>
  <c r="G70" i="5"/>
  <c r="D70" i="5"/>
  <c r="X69" i="5"/>
  <c r="S45" i="2" s="1"/>
  <c r="U69" i="5"/>
  <c r="S69" i="5"/>
  <c r="P69" i="5"/>
  <c r="M69" i="5"/>
  <c r="J69" i="5"/>
  <c r="G69" i="5"/>
  <c r="D69" i="5"/>
  <c r="X68" i="5"/>
  <c r="U68" i="5"/>
  <c r="S68" i="5"/>
  <c r="P68" i="5"/>
  <c r="M68" i="5"/>
  <c r="J68" i="5"/>
  <c r="G68" i="5"/>
  <c r="D68" i="5"/>
  <c r="X67" i="5"/>
  <c r="U67" i="5"/>
  <c r="S67" i="5"/>
  <c r="P67" i="5"/>
  <c r="M67" i="5"/>
  <c r="J67" i="5"/>
  <c r="G67" i="5"/>
  <c r="D67" i="5"/>
  <c r="X66" i="5"/>
  <c r="U66" i="5"/>
  <c r="S66" i="5"/>
  <c r="P66" i="5"/>
  <c r="M66" i="5"/>
  <c r="J66" i="5"/>
  <c r="G66" i="5"/>
  <c r="D66" i="5"/>
  <c r="X65" i="5"/>
  <c r="S43" i="2" s="1"/>
  <c r="U65" i="5"/>
  <c r="S65" i="5"/>
  <c r="P65" i="5"/>
  <c r="M65" i="5"/>
  <c r="J65" i="5"/>
  <c r="G65" i="5"/>
  <c r="D65" i="5"/>
  <c r="X64" i="5"/>
  <c r="U64" i="5"/>
  <c r="S64" i="5"/>
  <c r="P64" i="5"/>
  <c r="M64" i="5"/>
  <c r="J64" i="5"/>
  <c r="G64" i="5"/>
  <c r="D64" i="5"/>
  <c r="X63" i="5"/>
  <c r="U63" i="5"/>
  <c r="S63" i="5"/>
  <c r="P63" i="5"/>
  <c r="M63" i="5"/>
  <c r="J63" i="5"/>
  <c r="G63" i="5"/>
  <c r="D63" i="5"/>
  <c r="X62" i="5"/>
  <c r="U62" i="5"/>
  <c r="S62" i="5"/>
  <c r="P62" i="5"/>
  <c r="M62" i="5"/>
  <c r="J62" i="5"/>
  <c r="G62" i="5"/>
  <c r="D62" i="5"/>
  <c r="X61" i="5"/>
  <c r="S40" i="2" s="1"/>
  <c r="U61" i="5"/>
  <c r="S61" i="5"/>
  <c r="P61" i="5"/>
  <c r="M61" i="5"/>
  <c r="J61" i="5"/>
  <c r="G61" i="5"/>
  <c r="D61" i="5"/>
  <c r="X60" i="5"/>
  <c r="U60" i="5"/>
  <c r="S60" i="5"/>
  <c r="P60" i="5"/>
  <c r="M60" i="5"/>
  <c r="J60" i="5"/>
  <c r="G60" i="5"/>
  <c r="D60" i="5"/>
  <c r="X59" i="5"/>
  <c r="S8" i="3" s="1"/>
  <c r="U59" i="5"/>
  <c r="S59" i="5"/>
  <c r="P59" i="5"/>
  <c r="M59" i="5"/>
  <c r="J59" i="5"/>
  <c r="G59" i="5"/>
  <c r="D59" i="5"/>
  <c r="X58" i="5"/>
  <c r="U58" i="5"/>
  <c r="S58" i="5"/>
  <c r="P58" i="5"/>
  <c r="M58" i="5"/>
  <c r="J58" i="5"/>
  <c r="G58" i="5"/>
  <c r="D58" i="5"/>
  <c r="X57" i="5"/>
  <c r="S37" i="2" s="1"/>
  <c r="U57" i="5"/>
  <c r="S57" i="5"/>
  <c r="P57" i="5"/>
  <c r="M57" i="5"/>
  <c r="J57" i="5"/>
  <c r="G57" i="5"/>
  <c r="D57" i="5"/>
  <c r="X56" i="5"/>
  <c r="U56" i="5"/>
  <c r="S56" i="5"/>
  <c r="P56" i="5"/>
  <c r="M56" i="5"/>
  <c r="J56" i="5"/>
  <c r="G56" i="5"/>
  <c r="D56" i="5"/>
  <c r="X55" i="5"/>
  <c r="S35" i="2" s="1"/>
  <c r="U55" i="5"/>
  <c r="S55" i="5"/>
  <c r="P55" i="5"/>
  <c r="M55" i="5"/>
  <c r="J55" i="5"/>
  <c r="G55" i="5"/>
  <c r="D55" i="5"/>
  <c r="X54" i="5"/>
  <c r="U54" i="5"/>
  <c r="S54" i="5"/>
  <c r="P54" i="5"/>
  <c r="M54" i="5"/>
  <c r="J54" i="5"/>
  <c r="G54" i="5"/>
  <c r="D54" i="5"/>
  <c r="X53" i="5"/>
  <c r="S33" i="2" s="1"/>
  <c r="U53" i="5"/>
  <c r="S53" i="5"/>
  <c r="P53" i="5"/>
  <c r="M53" i="5"/>
  <c r="J53" i="5"/>
  <c r="G53" i="5"/>
  <c r="D53" i="5"/>
  <c r="X52" i="5"/>
  <c r="U52" i="5"/>
  <c r="S52" i="5"/>
  <c r="P52" i="5"/>
  <c r="M52" i="5"/>
  <c r="J52" i="5"/>
  <c r="G52" i="5"/>
  <c r="D52" i="5"/>
  <c r="X51" i="5"/>
  <c r="S32" i="2" s="1"/>
  <c r="U51" i="5"/>
  <c r="S51" i="5"/>
  <c r="P51" i="5"/>
  <c r="M51" i="5"/>
  <c r="J51" i="5"/>
  <c r="G51" i="5"/>
  <c r="D51" i="5"/>
  <c r="X50" i="5"/>
  <c r="U50" i="5"/>
  <c r="S50" i="5"/>
  <c r="P50" i="5"/>
  <c r="M50" i="5"/>
  <c r="J50" i="5"/>
  <c r="G50" i="5"/>
  <c r="D50" i="5"/>
  <c r="X49" i="5"/>
  <c r="S31" i="2" s="1"/>
  <c r="U49" i="5"/>
  <c r="S49" i="5"/>
  <c r="P49" i="5"/>
  <c r="M49" i="5"/>
  <c r="J49" i="5"/>
  <c r="G49" i="5"/>
  <c r="D49" i="5"/>
  <c r="X48" i="5"/>
  <c r="U48" i="5"/>
  <c r="S48" i="5"/>
  <c r="P48" i="5"/>
  <c r="M48" i="5"/>
  <c r="J48" i="5"/>
  <c r="G48" i="5"/>
  <c r="D48" i="5"/>
  <c r="X47" i="5"/>
  <c r="U47" i="5"/>
  <c r="S47" i="5"/>
  <c r="P47" i="5"/>
  <c r="M47" i="5"/>
  <c r="J47" i="5"/>
  <c r="G47" i="5"/>
  <c r="D47" i="5"/>
  <c r="X46" i="5"/>
  <c r="U46" i="5"/>
  <c r="S46" i="5"/>
  <c r="P46" i="5"/>
  <c r="M46" i="5"/>
  <c r="J46" i="5"/>
  <c r="G46" i="5"/>
  <c r="D46" i="5"/>
  <c r="X45" i="5"/>
  <c r="S29" i="2" s="1"/>
  <c r="U45" i="5"/>
  <c r="S45" i="5"/>
  <c r="P45" i="5"/>
  <c r="M45" i="5"/>
  <c r="J45" i="5"/>
  <c r="G45" i="5"/>
  <c r="D45" i="5"/>
  <c r="X44" i="5"/>
  <c r="U44" i="5"/>
  <c r="S44" i="5"/>
  <c r="P44" i="5"/>
  <c r="M44" i="5"/>
  <c r="J44" i="5"/>
  <c r="G44" i="5"/>
  <c r="D44" i="5"/>
  <c r="X43" i="5"/>
  <c r="S28" i="2" s="1"/>
  <c r="U43" i="5"/>
  <c r="S43" i="5"/>
  <c r="P43" i="5"/>
  <c r="M43" i="5"/>
  <c r="J43" i="5"/>
  <c r="G43" i="5"/>
  <c r="D43" i="5"/>
  <c r="X42" i="5"/>
  <c r="U42" i="5"/>
  <c r="S42" i="5"/>
  <c r="P42" i="5"/>
  <c r="M42" i="5"/>
  <c r="J42" i="5"/>
  <c r="G42" i="5"/>
  <c r="D42" i="5"/>
  <c r="X41" i="5"/>
  <c r="S27" i="2" s="1"/>
  <c r="U41" i="5"/>
  <c r="S41" i="5"/>
  <c r="P41" i="5"/>
  <c r="M41" i="5"/>
  <c r="J41" i="5"/>
  <c r="G41" i="5"/>
  <c r="D41" i="5"/>
  <c r="X40" i="5"/>
  <c r="U40" i="5"/>
  <c r="S40" i="5"/>
  <c r="P40" i="5"/>
  <c r="M40" i="5"/>
  <c r="J40" i="5"/>
  <c r="G40" i="5"/>
  <c r="D40" i="5"/>
  <c r="X39" i="5"/>
  <c r="S26" i="2" s="1"/>
  <c r="U39" i="5"/>
  <c r="S39" i="5"/>
  <c r="P39" i="5"/>
  <c r="M39" i="5"/>
  <c r="J39" i="5"/>
  <c r="G39" i="5"/>
  <c r="D39" i="5"/>
  <c r="X38" i="5"/>
  <c r="U38" i="5"/>
  <c r="S38" i="5"/>
  <c r="P38" i="5"/>
  <c r="M38" i="5"/>
  <c r="J38" i="5"/>
  <c r="G38" i="5"/>
  <c r="D38" i="5"/>
  <c r="X37" i="5"/>
  <c r="S24" i="2" s="1"/>
  <c r="U37" i="5"/>
  <c r="S37" i="5"/>
  <c r="P37" i="5"/>
  <c r="M37" i="5"/>
  <c r="J37" i="5"/>
  <c r="G37" i="5"/>
  <c r="D37" i="5"/>
  <c r="X36" i="5"/>
  <c r="U36" i="5"/>
  <c r="S36" i="5"/>
  <c r="P36" i="5"/>
  <c r="M36" i="5"/>
  <c r="J36" i="5"/>
  <c r="G36" i="5"/>
  <c r="D36" i="5"/>
  <c r="X35" i="5"/>
  <c r="S23" i="2" s="1"/>
  <c r="U35" i="5"/>
  <c r="S35" i="5"/>
  <c r="P35" i="5"/>
  <c r="M35" i="5"/>
  <c r="J35" i="5"/>
  <c r="G35" i="5"/>
  <c r="D35" i="5"/>
  <c r="X34" i="5"/>
  <c r="U34" i="5"/>
  <c r="S34" i="5"/>
  <c r="P34" i="5"/>
  <c r="M34" i="5"/>
  <c r="J34" i="5"/>
  <c r="G34" i="5"/>
  <c r="D34" i="5"/>
  <c r="X33" i="5"/>
  <c r="S21" i="2" s="1"/>
  <c r="U33" i="5"/>
  <c r="S33" i="5"/>
  <c r="P33" i="5"/>
  <c r="M33" i="5"/>
  <c r="J33" i="5"/>
  <c r="G33" i="5"/>
  <c r="D33" i="5"/>
  <c r="X32" i="5"/>
  <c r="U32" i="5"/>
  <c r="S32" i="5"/>
  <c r="P32" i="5"/>
  <c r="M32" i="5"/>
  <c r="J32" i="5"/>
  <c r="G32" i="5"/>
  <c r="D32" i="5"/>
  <c r="X31" i="5"/>
  <c r="S19" i="2" s="1"/>
  <c r="U31" i="5"/>
  <c r="S31" i="5"/>
  <c r="P31" i="5"/>
  <c r="M31" i="5"/>
  <c r="J31" i="5"/>
  <c r="G31" i="5"/>
  <c r="D31" i="5"/>
  <c r="X30" i="5"/>
  <c r="U30" i="5"/>
  <c r="S30" i="5"/>
  <c r="P30" i="5"/>
  <c r="M30" i="5"/>
  <c r="J30" i="5"/>
  <c r="G30" i="5"/>
  <c r="D30" i="5"/>
  <c r="X29" i="5"/>
  <c r="U29" i="5"/>
  <c r="S29" i="5"/>
  <c r="P29" i="5"/>
  <c r="M29" i="5"/>
  <c r="J29" i="5"/>
  <c r="G29" i="5"/>
  <c r="D29" i="5"/>
  <c r="X28" i="5"/>
  <c r="U28" i="5"/>
  <c r="S28" i="5"/>
  <c r="P28" i="5"/>
  <c r="M28" i="5"/>
  <c r="J28" i="5"/>
  <c r="G28" i="5"/>
  <c r="D28" i="5"/>
  <c r="X27" i="5"/>
  <c r="S17" i="2" s="1"/>
  <c r="U27" i="5"/>
  <c r="S27" i="5"/>
  <c r="P27" i="5"/>
  <c r="M27" i="5"/>
  <c r="J27" i="5"/>
  <c r="G27" i="5"/>
  <c r="D27" i="5"/>
  <c r="X26" i="5"/>
  <c r="U26" i="5"/>
  <c r="S26" i="5"/>
  <c r="P26" i="5"/>
  <c r="M26" i="5"/>
  <c r="J26" i="5"/>
  <c r="G26" i="5"/>
  <c r="D26" i="5"/>
  <c r="X25" i="5"/>
  <c r="S16" i="2" s="1"/>
  <c r="U25" i="5"/>
  <c r="S25" i="5"/>
  <c r="P25" i="5"/>
  <c r="M25" i="5"/>
  <c r="J25" i="5"/>
  <c r="G25" i="5"/>
  <c r="D25" i="5"/>
  <c r="X24" i="5"/>
  <c r="U24" i="5"/>
  <c r="S24" i="5"/>
  <c r="P24" i="5"/>
  <c r="M24" i="5"/>
  <c r="J24" i="5"/>
  <c r="G24" i="5"/>
  <c r="D24" i="5"/>
  <c r="X23" i="5"/>
  <c r="S5" i="3" s="1"/>
  <c r="U23" i="5"/>
  <c r="S23" i="5"/>
  <c r="P23" i="5"/>
  <c r="M23" i="5"/>
  <c r="J23" i="5"/>
  <c r="G23" i="5"/>
  <c r="D23" i="5"/>
  <c r="X22" i="5"/>
  <c r="U22" i="5"/>
  <c r="S22" i="5"/>
  <c r="P22" i="5"/>
  <c r="M22" i="5"/>
  <c r="J22" i="5"/>
  <c r="G22" i="5"/>
  <c r="D22" i="5"/>
  <c r="X21" i="5"/>
  <c r="U21" i="5"/>
  <c r="S21" i="5"/>
  <c r="P21" i="5"/>
  <c r="M21" i="5"/>
  <c r="J21" i="5"/>
  <c r="G21" i="5"/>
  <c r="D21" i="5"/>
  <c r="X20" i="5"/>
  <c r="U20" i="5"/>
  <c r="S20" i="5"/>
  <c r="P20" i="5"/>
  <c r="M20" i="5"/>
  <c r="J20" i="5"/>
  <c r="G20" i="5"/>
  <c r="D20" i="5"/>
  <c r="X19" i="5"/>
  <c r="S13" i="2" s="1"/>
  <c r="U19" i="5"/>
  <c r="S19" i="5"/>
  <c r="P19" i="5"/>
  <c r="M19" i="5"/>
  <c r="J19" i="5"/>
  <c r="G19" i="5"/>
  <c r="D19" i="5"/>
  <c r="X18" i="5"/>
  <c r="U18" i="5"/>
  <c r="S18" i="5"/>
  <c r="P18" i="5"/>
  <c r="M18" i="5"/>
  <c r="J18" i="5"/>
  <c r="G18" i="5"/>
  <c r="D18" i="5"/>
  <c r="X17" i="5"/>
  <c r="S12" i="2" s="1"/>
  <c r="U17" i="5"/>
  <c r="S17" i="5"/>
  <c r="P17" i="5"/>
  <c r="M17" i="5"/>
  <c r="J17" i="5"/>
  <c r="G17" i="5"/>
  <c r="D17" i="5"/>
  <c r="X16" i="5"/>
  <c r="U16" i="5"/>
  <c r="S16" i="5"/>
  <c r="P16" i="5"/>
  <c r="M16" i="5"/>
  <c r="J16" i="5"/>
  <c r="G16" i="5"/>
  <c r="D16" i="5"/>
  <c r="Z15" i="5"/>
  <c r="X15" i="5"/>
  <c r="S10" i="2" s="1"/>
  <c r="U15" i="5"/>
  <c r="S15" i="5"/>
  <c r="P15" i="5"/>
  <c r="M15" i="5"/>
  <c r="J15" i="5"/>
  <c r="G15" i="5"/>
  <c r="D15" i="5"/>
  <c r="X14" i="5"/>
  <c r="U14" i="5"/>
  <c r="S14" i="5"/>
  <c r="P14" i="5"/>
  <c r="M14" i="5"/>
  <c r="J14" i="5"/>
  <c r="G14" i="5"/>
  <c r="D14" i="5"/>
  <c r="X13" i="5"/>
  <c r="S9" i="2" s="1"/>
  <c r="U13" i="5"/>
  <c r="S13" i="5"/>
  <c r="P13" i="5"/>
  <c r="M13" i="5"/>
  <c r="J13" i="5"/>
  <c r="G13" i="5"/>
  <c r="D13" i="5"/>
  <c r="X12" i="5"/>
  <c r="U12" i="5"/>
  <c r="S12" i="5"/>
  <c r="P12" i="5"/>
  <c r="M12" i="5"/>
  <c r="J12" i="5"/>
  <c r="G12" i="5"/>
  <c r="D12" i="5"/>
  <c r="X11" i="5"/>
  <c r="S3" i="3" s="1"/>
  <c r="U11" i="5"/>
  <c r="S11" i="5"/>
  <c r="Z11" i="5" s="1"/>
  <c r="P11" i="5"/>
  <c r="M11" i="5"/>
  <c r="J11" i="5"/>
  <c r="G11" i="5"/>
  <c r="D11" i="5"/>
  <c r="X10" i="5"/>
  <c r="U10" i="5"/>
  <c r="S10" i="5"/>
  <c r="P10" i="5"/>
  <c r="M10" i="5"/>
  <c r="J10" i="5"/>
  <c r="G10" i="5"/>
  <c r="D10" i="5"/>
  <c r="X9" i="5"/>
  <c r="S6" i="2" s="1"/>
  <c r="U9" i="5"/>
  <c r="S9" i="5"/>
  <c r="P9" i="5"/>
  <c r="M9" i="5"/>
  <c r="J9" i="5"/>
  <c r="G9" i="5"/>
  <c r="D9" i="5"/>
  <c r="X8" i="5"/>
  <c r="U8" i="5"/>
  <c r="S8" i="5"/>
  <c r="P8" i="5"/>
  <c r="M8" i="5"/>
  <c r="J8" i="5"/>
  <c r="G8" i="5"/>
  <c r="D8" i="5"/>
  <c r="X7" i="5"/>
  <c r="S5" i="2" s="1"/>
  <c r="U7" i="5"/>
  <c r="S7" i="5"/>
  <c r="P7" i="5"/>
  <c r="M7" i="5"/>
  <c r="J7" i="5"/>
  <c r="G7" i="5"/>
  <c r="D7" i="5"/>
  <c r="X6" i="5"/>
  <c r="U6" i="5"/>
  <c r="S6" i="5"/>
  <c r="P6" i="5"/>
  <c r="M6" i="5"/>
  <c r="J6" i="5"/>
  <c r="G6" i="5"/>
  <c r="D6" i="5"/>
  <c r="X5" i="5"/>
  <c r="S2" i="3" s="1"/>
  <c r="U5" i="5"/>
  <c r="S5" i="5"/>
  <c r="P5" i="5"/>
  <c r="M5" i="5"/>
  <c r="J5" i="5"/>
  <c r="G5" i="5"/>
  <c r="D5" i="5"/>
  <c r="X4" i="5"/>
  <c r="U4" i="5"/>
  <c r="S4" i="5"/>
  <c r="P4" i="5"/>
  <c r="M4" i="5"/>
  <c r="J4" i="5"/>
  <c r="G4" i="5"/>
  <c r="D4" i="5"/>
  <c r="X3" i="5"/>
  <c r="U3" i="5"/>
  <c r="S3" i="5"/>
  <c r="P3" i="5"/>
  <c r="M3" i="5"/>
  <c r="J3" i="5"/>
  <c r="G3" i="5"/>
  <c r="D3" i="5"/>
  <c r="X2" i="5"/>
  <c r="U2" i="5"/>
  <c r="S2" i="5"/>
  <c r="P2" i="5"/>
  <c r="M2" i="5"/>
  <c r="J2" i="5"/>
  <c r="G2" i="5"/>
  <c r="D2" i="5"/>
  <c r="Z101" i="5" l="1"/>
  <c r="Z109" i="5"/>
  <c r="Z205" i="5"/>
  <c r="Z221" i="5"/>
  <c r="Z253" i="5"/>
  <c r="Z285" i="5"/>
  <c r="Z474" i="5"/>
  <c r="Z478" i="5"/>
  <c r="Y14" i="5"/>
  <c r="Z17" i="5"/>
  <c r="Z19" i="5"/>
  <c r="Z21" i="5"/>
  <c r="Z23" i="5"/>
  <c r="Z25" i="5"/>
  <c r="Z27" i="5"/>
  <c r="Z29" i="5"/>
  <c r="Z31" i="5"/>
  <c r="Z37" i="5"/>
  <c r="Z39" i="5"/>
  <c r="Z41" i="5"/>
  <c r="Z43" i="5"/>
  <c r="Z63" i="5"/>
  <c r="Z65" i="5"/>
  <c r="Z99" i="5"/>
  <c r="Z125" i="5"/>
  <c r="Z129" i="5"/>
  <c r="Z177" i="5"/>
  <c r="Z181" i="5"/>
  <c r="Z301" i="5"/>
  <c r="Z456" i="5"/>
  <c r="Z458" i="5"/>
  <c r="Z486" i="5"/>
  <c r="Z518" i="5"/>
  <c r="Y3" i="5"/>
  <c r="Y5" i="5"/>
  <c r="Y7" i="5"/>
  <c r="Y9" i="5"/>
  <c r="Z141" i="5"/>
  <c r="Z145" i="5"/>
  <c r="Z193" i="5"/>
  <c r="Z197" i="5"/>
  <c r="Z225" i="5"/>
  <c r="Z317" i="5"/>
  <c r="Z494" i="5"/>
  <c r="Z526" i="5"/>
  <c r="Z213" i="5"/>
  <c r="Z502" i="5"/>
  <c r="Z534" i="5"/>
  <c r="S235" i="2"/>
  <c r="Y15" i="5"/>
  <c r="Z2" i="5"/>
  <c r="S2" i="2"/>
  <c r="Z4" i="5"/>
  <c r="S3" i="2"/>
  <c r="Z6" i="5"/>
  <c r="S4" i="2"/>
  <c r="Z8" i="5"/>
  <c r="Z10" i="5"/>
  <c r="S7" i="2"/>
  <c r="Y12" i="5"/>
  <c r="Y17" i="5"/>
  <c r="Y19" i="5"/>
  <c r="Y21" i="5"/>
  <c r="Y23" i="5"/>
  <c r="Y25" i="5"/>
  <c r="Y27" i="5"/>
  <c r="Y29" i="5"/>
  <c r="Y31" i="5"/>
  <c r="Y33" i="5"/>
  <c r="Y35" i="5"/>
  <c r="Y37" i="5"/>
  <c r="Y39" i="5"/>
  <c r="Y41" i="5"/>
  <c r="Y43" i="5"/>
  <c r="Y45" i="5"/>
  <c r="Y47" i="5"/>
  <c r="Y49" i="5"/>
  <c r="Y51" i="5"/>
  <c r="Y53" i="5"/>
  <c r="Y89" i="5"/>
  <c r="Y91" i="5"/>
  <c r="Y93" i="5"/>
  <c r="Y95" i="5"/>
  <c r="Y97" i="5"/>
  <c r="Y99" i="5"/>
  <c r="Y100" i="5"/>
  <c r="Z105" i="5"/>
  <c r="Y123" i="5"/>
  <c r="Y125" i="5"/>
  <c r="Z143" i="5"/>
  <c r="Z33" i="5"/>
  <c r="Z35" i="5"/>
  <c r="Z45" i="5"/>
  <c r="Z47" i="5"/>
  <c r="Z49" i="5"/>
  <c r="Z51" i="5"/>
  <c r="Z53" i="5"/>
  <c r="Z55" i="5"/>
  <c r="Z57" i="5"/>
  <c r="Z59" i="5"/>
  <c r="Z61" i="5"/>
  <c r="Z67" i="5"/>
  <c r="Z69" i="5"/>
  <c r="Z71" i="5"/>
  <c r="Z73" i="5"/>
  <c r="Z75" i="5"/>
  <c r="Z77" i="5"/>
  <c r="Z79" i="5"/>
  <c r="Z81" i="5"/>
  <c r="Z83" i="5"/>
  <c r="Z85" i="5"/>
  <c r="Z87" i="5"/>
  <c r="Y114" i="5"/>
  <c r="Y116" i="5"/>
  <c r="Z121" i="5"/>
  <c r="Y139" i="5"/>
  <c r="Y141" i="5"/>
  <c r="Y11" i="5"/>
  <c r="Z12" i="5"/>
  <c r="S8" i="2"/>
  <c r="Z3" i="5"/>
  <c r="Z5" i="5"/>
  <c r="Z7" i="5"/>
  <c r="Z9" i="5"/>
  <c r="Y13" i="5"/>
  <c r="Z13" i="5"/>
  <c r="Z14" i="5"/>
  <c r="Y16" i="5"/>
  <c r="Y18" i="5"/>
  <c r="Y20" i="5"/>
  <c r="Y22" i="5"/>
  <c r="Y24" i="5"/>
  <c r="Y26" i="5"/>
  <c r="Y28" i="5"/>
  <c r="Y30" i="5"/>
  <c r="Y32" i="5"/>
  <c r="Y34" i="5"/>
  <c r="Y36" i="5"/>
  <c r="Y38" i="5"/>
  <c r="Y40" i="5"/>
  <c r="Y42" i="5"/>
  <c r="Y44" i="5"/>
  <c r="Y46" i="5"/>
  <c r="Y48" i="5"/>
  <c r="Y50" i="5"/>
  <c r="Y52" i="5"/>
  <c r="Y54" i="5"/>
  <c r="Y56" i="5"/>
  <c r="Z111" i="5"/>
  <c r="Y130" i="5"/>
  <c r="Y132" i="5"/>
  <c r="Z137" i="5"/>
  <c r="Y2" i="5"/>
  <c r="Y4" i="5"/>
  <c r="Y6" i="5"/>
  <c r="Y8" i="5"/>
  <c r="Y10" i="5"/>
  <c r="Z16" i="5"/>
  <c r="S11" i="2"/>
  <c r="Z18" i="5"/>
  <c r="S4" i="3"/>
  <c r="Z20" i="5"/>
  <c r="S14" i="2"/>
  <c r="Z22" i="5"/>
  <c r="S15" i="2"/>
  <c r="Z24" i="5"/>
  <c r="Z26" i="5"/>
  <c r="Z28" i="5"/>
  <c r="S18" i="2"/>
  <c r="Z30" i="5"/>
  <c r="Z32" i="5"/>
  <c r="S20" i="2"/>
  <c r="Z34" i="5"/>
  <c r="S22" i="2"/>
  <c r="Z36" i="5"/>
  <c r="Z38" i="5"/>
  <c r="S25" i="2"/>
  <c r="Z40" i="5"/>
  <c r="Z42" i="5"/>
  <c r="Z44" i="5"/>
  <c r="Z46" i="5"/>
  <c r="S30" i="2"/>
  <c r="Z48" i="5"/>
  <c r="S6" i="3"/>
  <c r="Z50" i="5"/>
  <c r="Z52" i="5"/>
  <c r="S7" i="3"/>
  <c r="Z54" i="5"/>
  <c r="S34" i="2"/>
  <c r="Z56" i="5"/>
  <c r="S36" i="2"/>
  <c r="Z58" i="5"/>
  <c r="S38" i="2"/>
  <c r="Z60" i="5"/>
  <c r="S39" i="2"/>
  <c r="Z62" i="5"/>
  <c r="S41" i="2"/>
  <c r="Z64" i="5"/>
  <c r="S42" i="2"/>
  <c r="Y107" i="5"/>
  <c r="Y109" i="5"/>
  <c r="Z127" i="5"/>
  <c r="Y58" i="5"/>
  <c r="Y60" i="5"/>
  <c r="Y62" i="5"/>
  <c r="Y64" i="5"/>
  <c r="Y66" i="5"/>
  <c r="Y68" i="5"/>
  <c r="Y70" i="5"/>
  <c r="Y72" i="5"/>
  <c r="Y74" i="5"/>
  <c r="Y76" i="5"/>
  <c r="Y78" i="5"/>
  <c r="Y80" i="5"/>
  <c r="Y82" i="5"/>
  <c r="Y84" i="5"/>
  <c r="Y86" i="5"/>
  <c r="Z89" i="5"/>
  <c r="Z91" i="5"/>
  <c r="Z93" i="5"/>
  <c r="Z95" i="5"/>
  <c r="Z97" i="5"/>
  <c r="Y102" i="5"/>
  <c r="Y104" i="5"/>
  <c r="Z106" i="5"/>
  <c r="S69" i="2"/>
  <c r="Y111" i="5"/>
  <c r="Y113" i="5"/>
  <c r="Z115" i="5"/>
  <c r="Y118" i="5"/>
  <c r="Y120" i="5"/>
  <c r="Z122" i="5"/>
  <c r="Y127" i="5"/>
  <c r="Y129" i="5"/>
  <c r="Z131" i="5"/>
  <c r="Y134" i="5"/>
  <c r="Y136" i="5"/>
  <c r="Z138" i="5"/>
  <c r="Y143" i="5"/>
  <c r="Y145" i="5"/>
  <c r="Z147" i="5"/>
  <c r="Y150" i="5"/>
  <c r="Y152" i="5"/>
  <c r="Z154" i="5"/>
  <c r="Y159" i="5"/>
  <c r="Y161" i="5"/>
  <c r="Y170" i="5"/>
  <c r="Y172" i="5"/>
  <c r="Y179" i="5"/>
  <c r="Y181" i="5"/>
  <c r="Z183" i="5"/>
  <c r="Z187" i="5"/>
  <c r="Y190" i="5"/>
  <c r="Y192" i="5"/>
  <c r="Z194" i="5"/>
  <c r="Y199" i="5"/>
  <c r="Y201" i="5"/>
  <c r="Y203" i="5"/>
  <c r="Y205" i="5"/>
  <c r="Z207" i="5"/>
  <c r="Y210" i="5"/>
  <c r="Y212" i="5"/>
  <c r="S86" i="2"/>
  <c r="Z217" i="5"/>
  <c r="Y234" i="5"/>
  <c r="Y236" i="5"/>
  <c r="S101" i="2"/>
  <c r="Y243" i="5"/>
  <c r="Y245" i="5"/>
  <c r="Z247" i="5"/>
  <c r="Z251" i="5"/>
  <c r="Y254" i="5"/>
  <c r="Y256" i="5"/>
  <c r="Z258" i="5"/>
  <c r="S115" i="2"/>
  <c r="Y263" i="5"/>
  <c r="Y267" i="5"/>
  <c r="Y269" i="5"/>
  <c r="Z287" i="5"/>
  <c r="Z289" i="5"/>
  <c r="Y306" i="5"/>
  <c r="Y308" i="5"/>
  <c r="Z313" i="5"/>
  <c r="Y331" i="5"/>
  <c r="Y333" i="5"/>
  <c r="Z335" i="5"/>
  <c r="Z337" i="5"/>
  <c r="Z66" i="5"/>
  <c r="Z68" i="5"/>
  <c r="S44" i="2"/>
  <c r="Z70" i="5"/>
  <c r="Z72" i="5"/>
  <c r="S9" i="3"/>
  <c r="Z74" i="5"/>
  <c r="S48" i="2"/>
  <c r="Z76" i="5"/>
  <c r="S49" i="2"/>
  <c r="Z78" i="5"/>
  <c r="S50" i="2"/>
  <c r="Z80" i="5"/>
  <c r="S52" i="2"/>
  <c r="Z82" i="5"/>
  <c r="Z84" i="5"/>
  <c r="S54" i="2"/>
  <c r="Z86" i="5"/>
  <c r="Y88" i="5"/>
  <c r="Y90" i="5"/>
  <c r="Y92" i="5"/>
  <c r="Y94" i="5"/>
  <c r="Y96" i="5"/>
  <c r="Y98" i="5"/>
  <c r="Y101" i="5"/>
  <c r="Z103" i="5"/>
  <c r="Y106" i="5"/>
  <c r="Y108" i="5"/>
  <c r="Y115" i="5"/>
  <c r="Y117" i="5"/>
  <c r="Z119" i="5"/>
  <c r="Y122" i="5"/>
  <c r="Y124" i="5"/>
  <c r="Y131" i="5"/>
  <c r="Y133" i="5"/>
  <c r="Z135" i="5"/>
  <c r="Y138" i="5"/>
  <c r="Y140" i="5"/>
  <c r="Y147" i="5"/>
  <c r="Y149" i="5"/>
  <c r="Z151" i="5"/>
  <c r="Y154" i="5"/>
  <c r="Y156" i="5"/>
  <c r="Y163" i="5"/>
  <c r="Y165" i="5"/>
  <c r="Z167" i="5"/>
  <c r="Z171" i="5"/>
  <c r="Y174" i="5"/>
  <c r="Y176" i="5"/>
  <c r="Z178" i="5"/>
  <c r="Y183" i="5"/>
  <c r="Y185" i="5"/>
  <c r="Y187" i="5"/>
  <c r="Y189" i="5"/>
  <c r="Z191" i="5"/>
  <c r="Y194" i="5"/>
  <c r="Y196" i="5"/>
  <c r="S83" i="2"/>
  <c r="Z201" i="5"/>
  <c r="Y218" i="5"/>
  <c r="Y220" i="5"/>
  <c r="Y227" i="5"/>
  <c r="Y229" i="5"/>
  <c r="Z231" i="5"/>
  <c r="Z235" i="5"/>
  <c r="Y238" i="5"/>
  <c r="Y240" i="5"/>
  <c r="Z241" i="5"/>
  <c r="Z242" i="5"/>
  <c r="S103" i="2"/>
  <c r="Y247" i="5"/>
  <c r="Y249" i="5"/>
  <c r="Y251" i="5"/>
  <c r="Y253" i="5"/>
  <c r="Z255" i="5"/>
  <c r="Y258" i="5"/>
  <c r="Y260" i="5"/>
  <c r="Z261" i="5"/>
  <c r="Z265" i="5"/>
  <c r="Y283" i="5"/>
  <c r="Y285" i="5"/>
  <c r="Z303" i="5"/>
  <c r="Z305" i="5"/>
  <c r="Y322" i="5"/>
  <c r="Y324" i="5"/>
  <c r="S139" i="2"/>
  <c r="Z329" i="5"/>
  <c r="Y55" i="5"/>
  <c r="Y57" i="5"/>
  <c r="Y59" i="5"/>
  <c r="Y61" i="5"/>
  <c r="Y63" i="5"/>
  <c r="Y65" i="5"/>
  <c r="Y67" i="5"/>
  <c r="Y69" i="5"/>
  <c r="Y71" i="5"/>
  <c r="Y73" i="5"/>
  <c r="Y75" i="5"/>
  <c r="Y77" i="5"/>
  <c r="Y79" i="5"/>
  <c r="Y81" i="5"/>
  <c r="Y83" i="5"/>
  <c r="Y85" i="5"/>
  <c r="Y87" i="5"/>
  <c r="Z88" i="5"/>
  <c r="S56" i="2"/>
  <c r="Z90" i="5"/>
  <c r="S58" i="2"/>
  <c r="Z92" i="5"/>
  <c r="S10" i="3"/>
  <c r="Z94" i="5"/>
  <c r="S61" i="2"/>
  <c r="Z96" i="5"/>
  <c r="S63" i="2"/>
  <c r="Z98" i="5"/>
  <c r="S64" i="2"/>
  <c r="Z100" i="5"/>
  <c r="S12" i="3"/>
  <c r="Y103" i="5"/>
  <c r="Y105" i="5"/>
  <c r="Z107" i="5"/>
  <c r="Y110" i="5"/>
  <c r="Y112" i="5"/>
  <c r="Z113" i="5"/>
  <c r="Z114" i="5"/>
  <c r="Y119" i="5"/>
  <c r="Y121" i="5"/>
  <c r="Z123" i="5"/>
  <c r="Y126" i="5"/>
  <c r="Y128" i="5"/>
  <c r="Z130" i="5"/>
  <c r="Y135" i="5"/>
  <c r="Y137" i="5"/>
  <c r="Z139" i="5"/>
  <c r="Y142" i="5"/>
  <c r="Y144" i="5"/>
  <c r="Z146" i="5"/>
  <c r="Y151" i="5"/>
  <c r="Y153" i="5"/>
  <c r="Z155" i="5"/>
  <c r="Y158" i="5"/>
  <c r="Y160" i="5"/>
  <c r="Z162" i="5"/>
  <c r="Y167" i="5"/>
  <c r="Y169" i="5"/>
  <c r="Y171" i="5"/>
  <c r="Y173" i="5"/>
  <c r="Z175" i="5"/>
  <c r="Y178" i="5"/>
  <c r="Y180" i="5"/>
  <c r="Z185" i="5"/>
  <c r="Y202" i="5"/>
  <c r="Y204" i="5"/>
  <c r="Y211" i="5"/>
  <c r="Y213" i="5"/>
  <c r="Z215" i="5"/>
  <c r="Z219" i="5"/>
  <c r="Y222" i="5"/>
  <c r="Y224" i="5"/>
  <c r="Z226" i="5"/>
  <c r="S17" i="3"/>
  <c r="Y231" i="5"/>
  <c r="Y233" i="5"/>
  <c r="Y235" i="5"/>
  <c r="Y237" i="5"/>
  <c r="Z239" i="5"/>
  <c r="Y242" i="5"/>
  <c r="Y244" i="5"/>
  <c r="S107" i="2"/>
  <c r="Z249" i="5"/>
  <c r="Y274" i="5"/>
  <c r="Y276" i="5"/>
  <c r="S123" i="2"/>
  <c r="Z281" i="5"/>
  <c r="Y299" i="5"/>
  <c r="Y301" i="5"/>
  <c r="Z319" i="5"/>
  <c r="Z321" i="5"/>
  <c r="Y146" i="5"/>
  <c r="Y148" i="5"/>
  <c r="Y155" i="5"/>
  <c r="Y157" i="5"/>
  <c r="Z159" i="5"/>
  <c r="Y162" i="5"/>
  <c r="Y164" i="5"/>
  <c r="Z169" i="5"/>
  <c r="Y186" i="5"/>
  <c r="Y188" i="5"/>
  <c r="Y195" i="5"/>
  <c r="Y197" i="5"/>
  <c r="Z199" i="5"/>
  <c r="Z203" i="5"/>
  <c r="Y206" i="5"/>
  <c r="Y208" i="5"/>
  <c r="Z210" i="5"/>
  <c r="Y215" i="5"/>
  <c r="Y217" i="5"/>
  <c r="Y219" i="5"/>
  <c r="Y221" i="5"/>
  <c r="Z223" i="5"/>
  <c r="Y226" i="5"/>
  <c r="Y228" i="5"/>
  <c r="S96" i="2"/>
  <c r="Z233" i="5"/>
  <c r="Y250" i="5"/>
  <c r="Y252" i="5"/>
  <c r="Z271" i="5"/>
  <c r="Z273" i="5"/>
  <c r="Y290" i="5"/>
  <c r="Y292" i="5"/>
  <c r="S130" i="2"/>
  <c r="Z297" i="5"/>
  <c r="Y315" i="5"/>
  <c r="Y317" i="5"/>
  <c r="Y338" i="5"/>
  <c r="Y340" i="5"/>
  <c r="Z348" i="5"/>
  <c r="Z350" i="5"/>
  <c r="Z352" i="5"/>
  <c r="Z354" i="5"/>
  <c r="Z356" i="5"/>
  <c r="Z358" i="5"/>
  <c r="S149" i="2"/>
  <c r="Z360" i="5"/>
  <c r="Z362" i="5"/>
  <c r="S150" i="2"/>
  <c r="Z364" i="5"/>
  <c r="Z366" i="5"/>
  <c r="Z368" i="5"/>
  <c r="Z370" i="5"/>
  <c r="Z371" i="5"/>
  <c r="Z372" i="5"/>
  <c r="Z373" i="5"/>
  <c r="Z375" i="5"/>
  <c r="S152" i="2"/>
  <c r="Z377" i="5"/>
  <c r="Z379" i="5"/>
  <c r="S27" i="3"/>
  <c r="Z381" i="5"/>
  <c r="S156" i="2"/>
  <c r="S157" i="2"/>
  <c r="Z383" i="5"/>
  <c r="S158" i="2"/>
  <c r="Z385" i="5"/>
  <c r="Z387" i="5"/>
  <c r="S161" i="2"/>
  <c r="Z389" i="5"/>
  <c r="S162" i="2"/>
  <c r="Z391" i="5"/>
  <c r="S29" i="3"/>
  <c r="Z393" i="5"/>
  <c r="S164" i="2"/>
  <c r="Z395" i="5"/>
  <c r="S166" i="2"/>
  <c r="Z397" i="5"/>
  <c r="S168" i="2"/>
  <c r="Z399" i="5"/>
  <c r="S170" i="2"/>
  <c r="Z401" i="5"/>
  <c r="S171" i="2"/>
  <c r="Z403" i="5"/>
  <c r="Z405" i="5"/>
  <c r="Z407" i="5"/>
  <c r="S174" i="2"/>
  <c r="Z409" i="5"/>
  <c r="S176" i="2"/>
  <c r="Z411" i="5"/>
  <c r="S177" i="2"/>
  <c r="Z413" i="5"/>
  <c r="Z415" i="5"/>
  <c r="S180" i="2"/>
  <c r="Z417" i="5"/>
  <c r="S30" i="3"/>
  <c r="Z419" i="5"/>
  <c r="Z421" i="5"/>
  <c r="Z423" i="5"/>
  <c r="S182" i="2"/>
  <c r="Z425" i="5"/>
  <c r="S183" i="2"/>
  <c r="Z427" i="5"/>
  <c r="Z429" i="5"/>
  <c r="Z431" i="5"/>
  <c r="S186" i="2"/>
  <c r="Z433" i="5"/>
  <c r="Z435" i="5"/>
  <c r="S188" i="2"/>
  <c r="Z437" i="5"/>
  <c r="S32" i="3"/>
  <c r="Z439" i="5"/>
  <c r="S191" i="2"/>
  <c r="Z441" i="5"/>
  <c r="S192" i="2"/>
  <c r="Z443" i="5"/>
  <c r="S194" i="2"/>
  <c r="Z445" i="5"/>
  <c r="Z447" i="5"/>
  <c r="Z449" i="5"/>
  <c r="Z451" i="5"/>
  <c r="Z453" i="5"/>
  <c r="S198" i="2"/>
  <c r="Z454" i="5"/>
  <c r="Y463" i="5"/>
  <c r="Y473" i="5"/>
  <c r="S211" i="2"/>
  <c r="Z476" i="5"/>
  <c r="Z496" i="5"/>
  <c r="Y505" i="5"/>
  <c r="S220" i="2"/>
  <c r="Z508" i="5"/>
  <c r="Z528" i="5"/>
  <c r="Y537" i="5"/>
  <c r="Y539" i="5"/>
  <c r="Y541" i="5"/>
  <c r="Y543" i="5"/>
  <c r="Y545" i="5"/>
  <c r="Y547" i="5"/>
  <c r="Y549" i="5"/>
  <c r="Y551" i="5"/>
  <c r="Y553" i="5"/>
  <c r="Y555" i="5"/>
  <c r="Y557" i="5"/>
  <c r="Y559" i="5"/>
  <c r="Y561" i="5"/>
  <c r="Y563" i="5"/>
  <c r="Z163" i="5"/>
  <c r="Y166" i="5"/>
  <c r="Y168" i="5"/>
  <c r="Z170" i="5"/>
  <c r="Y175" i="5"/>
  <c r="Y177" i="5"/>
  <c r="Z179" i="5"/>
  <c r="Y182" i="5"/>
  <c r="Y184" i="5"/>
  <c r="Z186" i="5"/>
  <c r="Y191" i="5"/>
  <c r="Y193" i="5"/>
  <c r="Z195" i="5"/>
  <c r="Y198" i="5"/>
  <c r="Y200" i="5"/>
  <c r="Z202" i="5"/>
  <c r="Y207" i="5"/>
  <c r="Y209" i="5"/>
  <c r="Z211" i="5"/>
  <c r="Y214" i="5"/>
  <c r="Y216" i="5"/>
  <c r="Z218" i="5"/>
  <c r="Y223" i="5"/>
  <c r="Y225" i="5"/>
  <c r="Z227" i="5"/>
  <c r="Y230" i="5"/>
  <c r="Y232" i="5"/>
  <c r="Z234" i="5"/>
  <c r="S97" i="2"/>
  <c r="Y239" i="5"/>
  <c r="Y241" i="5"/>
  <c r="Z243" i="5"/>
  <c r="Y246" i="5"/>
  <c r="Y248" i="5"/>
  <c r="Z250" i="5"/>
  <c r="S108" i="2"/>
  <c r="Y255" i="5"/>
  <c r="Y257" i="5"/>
  <c r="Z259" i="5"/>
  <c r="Y262" i="5"/>
  <c r="Y264" i="5"/>
  <c r="Z266" i="5"/>
  <c r="S117" i="2"/>
  <c r="Y271" i="5"/>
  <c r="Y273" i="5"/>
  <c r="Z275" i="5"/>
  <c r="Y278" i="5"/>
  <c r="Y280" i="5"/>
  <c r="Z282" i="5"/>
  <c r="S23" i="3"/>
  <c r="Y287" i="5"/>
  <c r="Y289" i="5"/>
  <c r="Z291" i="5"/>
  <c r="Y294" i="5"/>
  <c r="Y296" i="5"/>
  <c r="Z298" i="5"/>
  <c r="Y303" i="5"/>
  <c r="Y305" i="5"/>
  <c r="Z307" i="5"/>
  <c r="Y310" i="5"/>
  <c r="Y312" i="5"/>
  <c r="Z314" i="5"/>
  <c r="S134" i="2"/>
  <c r="Y319" i="5"/>
  <c r="Y321" i="5"/>
  <c r="Z323" i="5"/>
  <c r="Y326" i="5"/>
  <c r="Y328" i="5"/>
  <c r="Z330" i="5"/>
  <c r="S140" i="2"/>
  <c r="Y335" i="5"/>
  <c r="Y337" i="5"/>
  <c r="Z339" i="5"/>
  <c r="Y342" i="5"/>
  <c r="Y344" i="5"/>
  <c r="Y455" i="5"/>
  <c r="Y465" i="5"/>
  <c r="Z466" i="5"/>
  <c r="Y481" i="5"/>
  <c r="S215" i="2"/>
  <c r="Z484" i="5"/>
  <c r="Z504" i="5"/>
  <c r="Y513" i="5"/>
  <c r="Z516" i="5"/>
  <c r="Z536" i="5"/>
  <c r="Y259" i="5"/>
  <c r="Y261" i="5"/>
  <c r="Z263" i="5"/>
  <c r="Y266" i="5"/>
  <c r="Y268" i="5"/>
  <c r="Y275" i="5"/>
  <c r="Y277" i="5"/>
  <c r="Z279" i="5"/>
  <c r="Y282" i="5"/>
  <c r="Y284" i="5"/>
  <c r="Y291" i="5"/>
  <c r="Y293" i="5"/>
  <c r="Z295" i="5"/>
  <c r="Y298" i="5"/>
  <c r="Y300" i="5"/>
  <c r="Y307" i="5"/>
  <c r="Y309" i="5"/>
  <c r="Z311" i="5"/>
  <c r="Y314" i="5"/>
  <c r="Y316" i="5"/>
  <c r="Y323" i="5"/>
  <c r="Y325" i="5"/>
  <c r="Z327" i="5"/>
  <c r="Y330" i="5"/>
  <c r="Y332" i="5"/>
  <c r="Y339" i="5"/>
  <c r="Y341" i="5"/>
  <c r="Z343" i="5"/>
  <c r="Z345" i="5"/>
  <c r="Z349" i="5"/>
  <c r="Z351" i="5"/>
  <c r="Z353" i="5"/>
  <c r="Z355" i="5"/>
  <c r="Z357" i="5"/>
  <c r="Z359" i="5"/>
  <c r="Z361" i="5"/>
  <c r="Z363" i="5"/>
  <c r="Z365" i="5"/>
  <c r="Z367" i="5"/>
  <c r="Z369" i="5"/>
  <c r="Z374" i="5"/>
  <c r="Z376" i="5"/>
  <c r="Z378" i="5"/>
  <c r="Z380" i="5"/>
  <c r="Z382" i="5"/>
  <c r="Z384" i="5"/>
  <c r="Z386" i="5"/>
  <c r="Z388" i="5"/>
  <c r="Z390" i="5"/>
  <c r="Z392" i="5"/>
  <c r="Z394" i="5"/>
  <c r="Z396" i="5"/>
  <c r="Z398" i="5"/>
  <c r="Z400" i="5"/>
  <c r="Z402" i="5"/>
  <c r="Z404" i="5"/>
  <c r="Z406" i="5"/>
  <c r="Z408" i="5"/>
  <c r="Z410" i="5"/>
  <c r="Z412" i="5"/>
  <c r="Z414" i="5"/>
  <c r="Z416" i="5"/>
  <c r="Z418" i="5"/>
  <c r="Z420" i="5"/>
  <c r="Z422" i="5"/>
  <c r="Z424" i="5"/>
  <c r="Z426" i="5"/>
  <c r="Z428" i="5"/>
  <c r="Z430" i="5"/>
  <c r="Z432" i="5"/>
  <c r="Z434" i="5"/>
  <c r="Z436" i="5"/>
  <c r="Z438" i="5"/>
  <c r="Z440" i="5"/>
  <c r="Z442" i="5"/>
  <c r="Z444" i="5"/>
  <c r="Z446" i="5"/>
  <c r="Z448" i="5"/>
  <c r="Z450" i="5"/>
  <c r="Z452" i="5"/>
  <c r="Y457" i="5"/>
  <c r="Y467" i="5"/>
  <c r="Z480" i="5"/>
  <c r="Y489" i="5"/>
  <c r="Z492" i="5"/>
  <c r="Z512" i="5"/>
  <c r="Y521" i="5"/>
  <c r="S224" i="2"/>
  <c r="Z524" i="5"/>
  <c r="Y265" i="5"/>
  <c r="Z267" i="5"/>
  <c r="Y270" i="5"/>
  <c r="Y272" i="5"/>
  <c r="Z274" i="5"/>
  <c r="Y279" i="5"/>
  <c r="Y281" i="5"/>
  <c r="Z283" i="5"/>
  <c r="Y286" i="5"/>
  <c r="Y288" i="5"/>
  <c r="Z290" i="5"/>
  <c r="S24" i="3"/>
  <c r="Y295" i="5"/>
  <c r="Y297" i="5"/>
  <c r="Z299" i="5"/>
  <c r="Y302" i="5"/>
  <c r="Y304" i="5"/>
  <c r="Z306" i="5"/>
  <c r="Y311" i="5"/>
  <c r="Y313" i="5"/>
  <c r="Z315" i="5"/>
  <c r="Y318" i="5"/>
  <c r="Y320" i="5"/>
  <c r="Z322" i="5"/>
  <c r="Y327" i="5"/>
  <c r="Y329" i="5"/>
  <c r="Z331" i="5"/>
  <c r="Y334" i="5"/>
  <c r="Y336" i="5"/>
  <c r="Z338" i="5"/>
  <c r="Y346" i="5"/>
  <c r="Y350" i="5"/>
  <c r="Y353" i="5"/>
  <c r="Y354" i="5"/>
  <c r="Y358" i="5"/>
  <c r="Y362" i="5"/>
  <c r="Y366" i="5"/>
  <c r="Y369" i="5"/>
  <c r="Y370" i="5"/>
  <c r="Y374" i="5"/>
  <c r="Y378" i="5"/>
  <c r="Y382" i="5"/>
  <c r="Y385" i="5"/>
  <c r="Y386" i="5"/>
  <c r="Y390" i="5"/>
  <c r="Y394" i="5"/>
  <c r="Y398" i="5"/>
  <c r="Y402" i="5"/>
  <c r="Y434" i="5"/>
  <c r="Y459" i="5"/>
  <c r="Z462" i="5"/>
  <c r="Y471" i="5"/>
  <c r="Z488" i="5"/>
  <c r="Y497" i="5"/>
  <c r="S219" i="2"/>
  <c r="Z500" i="5"/>
  <c r="Z520" i="5"/>
  <c r="Y529" i="5"/>
  <c r="Z532" i="5"/>
  <c r="Y565" i="5"/>
  <c r="Y567" i="5"/>
  <c r="Y569" i="5"/>
  <c r="Y571" i="5"/>
  <c r="Y573" i="5"/>
  <c r="Y575" i="5"/>
  <c r="Y577" i="5"/>
  <c r="Y579" i="5"/>
  <c r="Y581" i="5"/>
  <c r="Y583" i="5"/>
  <c r="Y585" i="5"/>
  <c r="Y587" i="5"/>
  <c r="Y589" i="5"/>
  <c r="Y591" i="5"/>
  <c r="Y593" i="5"/>
  <c r="Y595" i="5"/>
  <c r="Y597" i="5"/>
  <c r="Y599" i="5"/>
  <c r="Y601" i="5"/>
  <c r="Y603" i="5"/>
  <c r="Y605" i="5"/>
  <c r="Y607" i="5"/>
  <c r="Y609" i="5"/>
  <c r="Y611" i="5"/>
  <c r="Y613" i="5"/>
  <c r="Y615" i="5"/>
  <c r="Y617" i="5"/>
  <c r="Y619" i="5"/>
  <c r="Y621" i="5"/>
  <c r="Y623" i="5"/>
  <c r="Y625" i="5"/>
  <c r="Y627" i="5"/>
  <c r="Y629" i="5"/>
  <c r="Y631" i="5"/>
  <c r="Y633" i="5"/>
  <c r="Y635" i="5"/>
  <c r="Y637" i="5"/>
  <c r="Y639" i="5"/>
  <c r="Y641" i="5"/>
  <c r="Y643" i="5"/>
  <c r="Y645" i="5"/>
  <c r="Y647" i="5"/>
  <c r="Y649" i="5"/>
  <c r="Y651" i="5"/>
  <c r="Y653" i="5"/>
  <c r="Y655" i="5"/>
  <c r="Y657" i="5"/>
  <c r="Y659" i="5"/>
  <c r="Y661" i="5"/>
  <c r="Y663" i="5"/>
  <c r="Y665" i="5"/>
  <c r="Y667" i="5"/>
  <c r="Y669" i="5"/>
  <c r="Y671" i="5"/>
  <c r="Y673" i="5"/>
  <c r="Y675" i="5"/>
  <c r="Y677" i="5"/>
  <c r="Y679" i="5"/>
  <c r="Y681" i="5"/>
  <c r="Y683" i="5"/>
  <c r="Y685" i="5"/>
  <c r="Y687" i="5"/>
  <c r="Y689" i="5"/>
  <c r="Y691" i="5"/>
  <c r="Y693" i="5"/>
  <c r="Y695" i="5"/>
  <c r="Y697" i="5"/>
  <c r="Y699" i="5"/>
  <c r="Y701" i="5"/>
  <c r="Y703" i="5"/>
  <c r="Y705" i="5"/>
  <c r="Y475" i="5"/>
  <c r="Y483" i="5"/>
  <c r="Y491" i="5"/>
  <c r="Y499" i="5"/>
  <c r="Y507" i="5"/>
  <c r="Y515" i="5"/>
  <c r="Y523" i="5"/>
  <c r="Y531" i="5"/>
  <c r="Z553" i="5"/>
  <c r="Z555" i="5"/>
  <c r="Z578" i="5"/>
  <c r="Z580" i="5"/>
  <c r="Z582" i="5"/>
  <c r="Z584" i="5"/>
  <c r="Z586" i="5"/>
  <c r="Z588" i="5"/>
  <c r="Z590" i="5"/>
  <c r="Z592" i="5"/>
  <c r="Z594" i="5"/>
  <c r="Z596" i="5"/>
  <c r="Z598" i="5"/>
  <c r="Z600" i="5"/>
  <c r="Z637" i="5"/>
  <c r="Z642" i="5"/>
  <c r="Y345" i="5"/>
  <c r="Y347" i="5"/>
  <c r="Y348" i="5"/>
  <c r="Y351" i="5"/>
  <c r="Y352" i="5"/>
  <c r="Y355" i="5"/>
  <c r="Y356" i="5"/>
  <c r="Y359" i="5"/>
  <c r="Y360" i="5"/>
  <c r="Y363" i="5"/>
  <c r="Y364" i="5"/>
  <c r="Y367" i="5"/>
  <c r="Y368" i="5"/>
  <c r="Y371" i="5"/>
  <c r="Y372" i="5"/>
  <c r="Y375" i="5"/>
  <c r="Y376" i="5"/>
  <c r="Y379" i="5"/>
  <c r="Y380" i="5"/>
  <c r="Y383" i="5"/>
  <c r="Y384" i="5"/>
  <c r="Y387" i="5"/>
  <c r="Y388" i="5"/>
  <c r="Y391" i="5"/>
  <c r="Y392" i="5"/>
  <c r="Y395" i="5"/>
  <c r="Y396" i="5"/>
  <c r="Y399" i="5"/>
  <c r="Y401" i="5"/>
  <c r="Y403" i="5"/>
  <c r="Y405" i="5"/>
  <c r="Y407" i="5"/>
  <c r="Y409" i="5"/>
  <c r="Y411" i="5"/>
  <c r="Y413" i="5"/>
  <c r="Y415" i="5"/>
  <c r="Y417" i="5"/>
  <c r="Y419" i="5"/>
  <c r="Y421" i="5"/>
  <c r="Y423" i="5"/>
  <c r="Y425" i="5"/>
  <c r="Y427" i="5"/>
  <c r="Y429" i="5"/>
  <c r="Y431" i="5"/>
  <c r="Y433" i="5"/>
  <c r="Y435" i="5"/>
  <c r="Y437" i="5"/>
  <c r="Y439" i="5"/>
  <c r="Y441" i="5"/>
  <c r="Y443" i="5"/>
  <c r="Y445" i="5"/>
  <c r="Y447" i="5"/>
  <c r="Y449" i="5"/>
  <c r="Y451" i="5"/>
  <c r="Y453" i="5"/>
  <c r="Y461" i="5"/>
  <c r="S202" i="2"/>
  <c r="Y466" i="5"/>
  <c r="Y469" i="5"/>
  <c r="Z470" i="5"/>
  <c r="Y474" i="5"/>
  <c r="Y477" i="5"/>
  <c r="Y482" i="5"/>
  <c r="Y485" i="5"/>
  <c r="Y490" i="5"/>
  <c r="Y493" i="5"/>
  <c r="Y498" i="5"/>
  <c r="Y501" i="5"/>
  <c r="Y506" i="5"/>
  <c r="Y509" i="5"/>
  <c r="Z510" i="5"/>
  <c r="Y514" i="5"/>
  <c r="Y517" i="5"/>
  <c r="Y522" i="5"/>
  <c r="Y525" i="5"/>
  <c r="Y530" i="5"/>
  <c r="Y533" i="5"/>
  <c r="Y479" i="5"/>
  <c r="Y487" i="5"/>
  <c r="Y495" i="5"/>
  <c r="Y503" i="5"/>
  <c r="Y511" i="5"/>
  <c r="Y519" i="5"/>
  <c r="Y527" i="5"/>
  <c r="Y535" i="5"/>
  <c r="Z539" i="5"/>
  <c r="Z540" i="5"/>
  <c r="Z541" i="5"/>
  <c r="Z542" i="5"/>
  <c r="S231" i="2"/>
  <c r="Z543" i="5"/>
  <c r="S232" i="2"/>
  <c r="Z544" i="5"/>
  <c r="Z545" i="5"/>
  <c r="S37" i="3"/>
  <c r="Z546" i="5"/>
  <c r="Z547" i="5"/>
  <c r="S233" i="2"/>
  <c r="Z548" i="5"/>
  <c r="S38" i="3"/>
  <c r="Z549" i="5"/>
  <c r="Z550" i="5"/>
  <c r="Z551" i="5"/>
  <c r="S234" i="2"/>
  <c r="Z552" i="5"/>
  <c r="Z554" i="5"/>
  <c r="Z556" i="5"/>
  <c r="Z557" i="5"/>
  <c r="S237" i="2"/>
  <c r="Z558" i="5"/>
  <c r="S40" i="3"/>
  <c r="Z559" i="5"/>
  <c r="S238" i="2"/>
  <c r="Z560" i="5"/>
  <c r="S239" i="2"/>
  <c r="Z561" i="5"/>
  <c r="S240" i="2"/>
  <c r="Z562" i="5"/>
  <c r="Z563" i="5"/>
  <c r="S241" i="2"/>
  <c r="Z564" i="5"/>
  <c r="S242" i="2"/>
  <c r="Z565" i="5"/>
  <c r="Z566" i="5"/>
  <c r="S243" i="2"/>
  <c r="Z567" i="5"/>
  <c r="S244" i="2"/>
  <c r="Z568" i="5"/>
  <c r="Z569" i="5"/>
  <c r="S245" i="2"/>
  <c r="Z570" i="5"/>
  <c r="S246" i="2"/>
  <c r="Z571" i="5"/>
  <c r="S247" i="2"/>
  <c r="Z572" i="5"/>
  <c r="Z573" i="5"/>
  <c r="S41" i="3"/>
  <c r="Z574" i="5"/>
  <c r="S248" i="2"/>
  <c r="Z575" i="5"/>
  <c r="Z576" i="5"/>
  <c r="S250" i="2"/>
  <c r="Z577" i="5"/>
  <c r="S251" i="2"/>
  <c r="Z579" i="5"/>
  <c r="S253" i="2"/>
  <c r="Z581" i="5"/>
  <c r="S255" i="2"/>
  <c r="Z583" i="5"/>
  <c r="S257" i="2"/>
  <c r="Z585" i="5"/>
  <c r="S259" i="2"/>
  <c r="Z587" i="5"/>
  <c r="Z703" i="5"/>
  <c r="Z705" i="5"/>
  <c r="Y538" i="5"/>
  <c r="Z589" i="5"/>
  <c r="S262" i="2"/>
  <c r="Z591" i="5"/>
  <c r="S264" i="2"/>
  <c r="Z593" i="5"/>
  <c r="S42" i="3"/>
  <c r="Z595" i="5"/>
  <c r="Z597" i="5"/>
  <c r="Z599" i="5"/>
  <c r="S269" i="2"/>
  <c r="Z601" i="5"/>
  <c r="S270" i="2"/>
  <c r="Z602" i="5"/>
  <c r="S271" i="2"/>
  <c r="Z603" i="5"/>
  <c r="Z604" i="5"/>
  <c r="Z605" i="5"/>
  <c r="Z606" i="5"/>
  <c r="Z607" i="5"/>
  <c r="S43" i="3"/>
  <c r="Z608" i="5"/>
  <c r="S272" i="2"/>
  <c r="Z609" i="5"/>
  <c r="Z610" i="5"/>
  <c r="S44" i="3"/>
  <c r="Z611" i="5"/>
  <c r="S274" i="2"/>
  <c r="Z612" i="5"/>
  <c r="Z613" i="5"/>
  <c r="Z614" i="5"/>
  <c r="Z615" i="5"/>
  <c r="S45" i="3"/>
  <c r="Z616" i="5"/>
  <c r="Z617" i="5"/>
  <c r="S275" i="2"/>
  <c r="Z618" i="5"/>
  <c r="S276" i="2"/>
  <c r="Z619" i="5"/>
  <c r="S277" i="2"/>
  <c r="Z620" i="5"/>
  <c r="S278" i="2"/>
  <c r="Z621" i="5"/>
  <c r="S279" i="2"/>
  <c r="Z622" i="5"/>
  <c r="Z623" i="5"/>
  <c r="Z624" i="5"/>
  <c r="Z625" i="5"/>
  <c r="Z626" i="5"/>
  <c r="Z627" i="5"/>
  <c r="Z628" i="5"/>
  <c r="Z629" i="5"/>
  <c r="S280" i="2"/>
  <c r="Z630" i="5"/>
  <c r="S281" i="2"/>
  <c r="Z631" i="5"/>
  <c r="Z632" i="5"/>
  <c r="Z633" i="5"/>
  <c r="Z634" i="5"/>
  <c r="Z635" i="5"/>
  <c r="S282" i="2"/>
  <c r="Z636" i="5"/>
  <c r="Z638" i="5"/>
  <c r="Z639" i="5"/>
  <c r="S283" i="2"/>
  <c r="Z640" i="5"/>
  <c r="S284" i="2"/>
  <c r="Z641" i="5"/>
  <c r="Z643" i="5"/>
  <c r="Z644" i="5"/>
  <c r="Z645" i="5"/>
  <c r="Z646" i="5"/>
  <c r="Z647" i="5"/>
  <c r="Z648" i="5"/>
  <c r="Z649" i="5"/>
  <c r="Z650" i="5"/>
  <c r="Z651" i="5"/>
  <c r="Z652" i="5"/>
  <c r="Z653" i="5"/>
  <c r="Z654" i="5"/>
  <c r="S285" i="2"/>
  <c r="Z655" i="5"/>
  <c r="Z656" i="5"/>
  <c r="S286" i="2"/>
  <c r="Z657" i="5"/>
  <c r="S287" i="2"/>
  <c r="Z658" i="5"/>
  <c r="Z659" i="5"/>
  <c r="Z660" i="5"/>
  <c r="S288" i="2"/>
  <c r="Z661" i="5"/>
  <c r="S289" i="2"/>
  <c r="Z662" i="5"/>
  <c r="S46" i="3"/>
  <c r="Z663" i="5"/>
  <c r="S290" i="2"/>
  <c r="Z664" i="5"/>
  <c r="S291" i="2"/>
  <c r="Z665" i="5"/>
  <c r="S292" i="2"/>
  <c r="Z666" i="5"/>
  <c r="Z667" i="5"/>
  <c r="Z668" i="5"/>
  <c r="Z669" i="5"/>
  <c r="Z670" i="5"/>
  <c r="Z671" i="5"/>
  <c r="Z672" i="5"/>
  <c r="S293" i="2"/>
  <c r="Z673" i="5"/>
  <c r="S294" i="2"/>
  <c r="Z674" i="5"/>
  <c r="Z675" i="5"/>
  <c r="Z676" i="5"/>
  <c r="Z677" i="5"/>
  <c r="Z678" i="5"/>
  <c r="Z679" i="5"/>
  <c r="S295" i="2"/>
  <c r="Z680" i="5"/>
  <c r="Z681" i="5"/>
  <c r="Z682" i="5"/>
  <c r="Z683" i="5"/>
  <c r="Z684" i="5"/>
  <c r="Z685" i="5"/>
  <c r="Z686" i="5"/>
  <c r="Z687" i="5"/>
  <c r="Z688" i="5"/>
  <c r="Z689" i="5"/>
  <c r="Z690" i="5"/>
  <c r="Z691" i="5"/>
  <c r="S296" i="2"/>
  <c r="Z692" i="5"/>
  <c r="Z693" i="5"/>
  <c r="Z694" i="5"/>
  <c r="Z695" i="5"/>
  <c r="Z696" i="5"/>
  <c r="Z697" i="5"/>
  <c r="Z698" i="5"/>
  <c r="Z699" i="5"/>
  <c r="Z700" i="5"/>
  <c r="Z701" i="5"/>
  <c r="Z702" i="5"/>
  <c r="Z704" i="5"/>
  <c r="Z706" i="5"/>
  <c r="Y458" i="5"/>
  <c r="Z108" i="5"/>
  <c r="Z116" i="5"/>
  <c r="Z124" i="5"/>
  <c r="Z132" i="5"/>
  <c r="Z140" i="5"/>
  <c r="Z148" i="5"/>
  <c r="Z156" i="5"/>
  <c r="Z164" i="5"/>
  <c r="Z172" i="5"/>
  <c r="Z180" i="5"/>
  <c r="Z188" i="5"/>
  <c r="Z196" i="5"/>
  <c r="Z204" i="5"/>
  <c r="Z212" i="5"/>
  <c r="Z220" i="5"/>
  <c r="Z228" i="5"/>
  <c r="Z236" i="5"/>
  <c r="Z244" i="5"/>
  <c r="Z252" i="5"/>
  <c r="Z260" i="5"/>
  <c r="Z268" i="5"/>
  <c r="Z276" i="5"/>
  <c r="Z284" i="5"/>
  <c r="Z292" i="5"/>
  <c r="Z300" i="5"/>
  <c r="Z308" i="5"/>
  <c r="Z316" i="5"/>
  <c r="Z324" i="5"/>
  <c r="Z332" i="5"/>
  <c r="Z340" i="5"/>
  <c r="Y343" i="5"/>
  <c r="Y357" i="5"/>
  <c r="Y373" i="5"/>
  <c r="Y389" i="5"/>
  <c r="Y410" i="5"/>
  <c r="Y442" i="5"/>
  <c r="Y598" i="5"/>
  <c r="Y600" i="5"/>
  <c r="Z102" i="5"/>
  <c r="Z110" i="5"/>
  <c r="Z118" i="5"/>
  <c r="Z126" i="5"/>
  <c r="Z134" i="5"/>
  <c r="Z142" i="5"/>
  <c r="Z150" i="5"/>
  <c r="Z158" i="5"/>
  <c r="Z166" i="5"/>
  <c r="Z174" i="5"/>
  <c r="Z182" i="5"/>
  <c r="Z190" i="5"/>
  <c r="Z198" i="5"/>
  <c r="Z206" i="5"/>
  <c r="Z214" i="5"/>
  <c r="Z222" i="5"/>
  <c r="Z230" i="5"/>
  <c r="Z238" i="5"/>
  <c r="Z246" i="5"/>
  <c r="Z254" i="5"/>
  <c r="Z262" i="5"/>
  <c r="Z270" i="5"/>
  <c r="Z278" i="5"/>
  <c r="Z286" i="5"/>
  <c r="Z294" i="5"/>
  <c r="Z302" i="5"/>
  <c r="Z310" i="5"/>
  <c r="Z318" i="5"/>
  <c r="Z326" i="5"/>
  <c r="Z334" i="5"/>
  <c r="Z342" i="5"/>
  <c r="Y361" i="5"/>
  <c r="Y377" i="5"/>
  <c r="Y393" i="5"/>
  <c r="Y418" i="5"/>
  <c r="Y450" i="5"/>
  <c r="Y662" i="5"/>
  <c r="Y664" i="5"/>
  <c r="Z104" i="5"/>
  <c r="Z112" i="5"/>
  <c r="Z120" i="5"/>
  <c r="Z128" i="5"/>
  <c r="Z136" i="5"/>
  <c r="Z144" i="5"/>
  <c r="Z152" i="5"/>
  <c r="Z160" i="5"/>
  <c r="Z168" i="5"/>
  <c r="Z176" i="5"/>
  <c r="Z184" i="5"/>
  <c r="Z192" i="5"/>
  <c r="Z200" i="5"/>
  <c r="Z208" i="5"/>
  <c r="Z216" i="5"/>
  <c r="Z224" i="5"/>
  <c r="Z232" i="5"/>
  <c r="Z240" i="5"/>
  <c r="Z248" i="5"/>
  <c r="Z256" i="5"/>
  <c r="Z264" i="5"/>
  <c r="Z272" i="5"/>
  <c r="Z280" i="5"/>
  <c r="Z288" i="5"/>
  <c r="Z296" i="5"/>
  <c r="Z304" i="5"/>
  <c r="Z312" i="5"/>
  <c r="Z320" i="5"/>
  <c r="Z328" i="5"/>
  <c r="Z336" i="5"/>
  <c r="Y349" i="5"/>
  <c r="Y365" i="5"/>
  <c r="Y381" i="5"/>
  <c r="Y397" i="5"/>
  <c r="Y426" i="5"/>
  <c r="Z347" i="5"/>
  <c r="Y404" i="5"/>
  <c r="Y412" i="5"/>
  <c r="Y420" i="5"/>
  <c r="Y428" i="5"/>
  <c r="Y436" i="5"/>
  <c r="Y444" i="5"/>
  <c r="Y452" i="5"/>
  <c r="Z457" i="5"/>
  <c r="Z465" i="5"/>
  <c r="Z473" i="5"/>
  <c r="Z481" i="5"/>
  <c r="Z489" i="5"/>
  <c r="Z497" i="5"/>
  <c r="Z505" i="5"/>
  <c r="Z513" i="5"/>
  <c r="Z521" i="5"/>
  <c r="Z529" i="5"/>
  <c r="Z537" i="5"/>
  <c r="Y550" i="5"/>
  <c r="Y552" i="5"/>
  <c r="Y614" i="5"/>
  <c r="Y616" i="5"/>
  <c r="Y678" i="5"/>
  <c r="Y680" i="5"/>
  <c r="Z346" i="5"/>
  <c r="Y406" i="5"/>
  <c r="Y414" i="5"/>
  <c r="Y422" i="5"/>
  <c r="Y430" i="5"/>
  <c r="Y438" i="5"/>
  <c r="Y446" i="5"/>
  <c r="Y454" i="5"/>
  <c r="Y462" i="5"/>
  <c r="Y470" i="5"/>
  <c r="Y478" i="5"/>
  <c r="Y486" i="5"/>
  <c r="Y494" i="5"/>
  <c r="Y502" i="5"/>
  <c r="Y510" i="5"/>
  <c r="Y518" i="5"/>
  <c r="Y526" i="5"/>
  <c r="Y534" i="5"/>
  <c r="Y566" i="5"/>
  <c r="Y568" i="5"/>
  <c r="Y630" i="5"/>
  <c r="Y632" i="5"/>
  <c r="Y694" i="5"/>
  <c r="Y696" i="5"/>
  <c r="Z344" i="5"/>
  <c r="Y400" i="5"/>
  <c r="Y408" i="5"/>
  <c r="Y416" i="5"/>
  <c r="Y424" i="5"/>
  <c r="Y432" i="5"/>
  <c r="Y440" i="5"/>
  <c r="Y448" i="5"/>
  <c r="Z461" i="5"/>
  <c r="Z469" i="5"/>
  <c r="Z477" i="5"/>
  <c r="Z485" i="5"/>
  <c r="Z493" i="5"/>
  <c r="Z501" i="5"/>
  <c r="Z509" i="5"/>
  <c r="Z517" i="5"/>
  <c r="Z525" i="5"/>
  <c r="Z533" i="5"/>
  <c r="Y582" i="5"/>
  <c r="Y584" i="5"/>
  <c r="Y646" i="5"/>
  <c r="Y648" i="5"/>
  <c r="Z455" i="5"/>
  <c r="Y456" i="5"/>
  <c r="Z459" i="5"/>
  <c r="Y460" i="5"/>
  <c r="Z463" i="5"/>
  <c r="Y464" i="5"/>
  <c r="Z467" i="5"/>
  <c r="Y468" i="5"/>
  <c r="Z471" i="5"/>
  <c r="Y472" i="5"/>
  <c r="Z475" i="5"/>
  <c r="Y476" i="5"/>
  <c r="Z479" i="5"/>
  <c r="Y480" i="5"/>
  <c r="Z483" i="5"/>
  <c r="Y484" i="5"/>
  <c r="Z487" i="5"/>
  <c r="Y488" i="5"/>
  <c r="Z491" i="5"/>
  <c r="Y492" i="5"/>
  <c r="Z495" i="5"/>
  <c r="Y496" i="5"/>
  <c r="Z499" i="5"/>
  <c r="Y500" i="5"/>
  <c r="Z503" i="5"/>
  <c r="Y504" i="5"/>
  <c r="Z507" i="5"/>
  <c r="Y508" i="5"/>
  <c r="Z511" i="5"/>
  <c r="Y512" i="5"/>
  <c r="Z515" i="5"/>
  <c r="Y516" i="5"/>
  <c r="Z519" i="5"/>
  <c r="Y520" i="5"/>
  <c r="Z523" i="5"/>
  <c r="Y524" i="5"/>
  <c r="Z527" i="5"/>
  <c r="Y528" i="5"/>
  <c r="Z531" i="5"/>
  <c r="Y532" i="5"/>
  <c r="Z535" i="5"/>
  <c r="Y536" i="5"/>
  <c r="Y542" i="5"/>
  <c r="Y544" i="5"/>
  <c r="Y558" i="5"/>
  <c r="Y560" i="5"/>
  <c r="Y574" i="5"/>
  <c r="Y576" i="5"/>
  <c r="Y590" i="5"/>
  <c r="Y592" i="5"/>
  <c r="Y606" i="5"/>
  <c r="Y608" i="5"/>
  <c r="Y622" i="5"/>
  <c r="Y624" i="5"/>
  <c r="Y638" i="5"/>
  <c r="Y640" i="5"/>
  <c r="Y654" i="5"/>
  <c r="Y656" i="5"/>
  <c r="Y670" i="5"/>
  <c r="Y672" i="5"/>
  <c r="Y686" i="5"/>
  <c r="Y688" i="5"/>
  <c r="Y702" i="5"/>
  <c r="Y704" i="5"/>
  <c r="Z538" i="5"/>
  <c r="Y546" i="5"/>
  <c r="Y554" i="5"/>
  <c r="Y562" i="5"/>
  <c r="Y570" i="5"/>
  <c r="Y578" i="5"/>
  <c r="Y586" i="5"/>
  <c r="Y594" i="5"/>
  <c r="Y602" i="5"/>
  <c r="Y610" i="5"/>
  <c r="Y618" i="5"/>
  <c r="Y626" i="5"/>
  <c r="Y634" i="5"/>
  <c r="Y642" i="5"/>
  <c r="Y650" i="5"/>
  <c r="Y658" i="5"/>
  <c r="Y666" i="5"/>
  <c r="Y674" i="5"/>
  <c r="Y682" i="5"/>
  <c r="Y690" i="5"/>
  <c r="Y698" i="5"/>
  <c r="Y706" i="5"/>
  <c r="Y540" i="5"/>
  <c r="Y548" i="5"/>
  <c r="Y556" i="5"/>
  <c r="Y564" i="5"/>
  <c r="Y572" i="5"/>
  <c r="Y580" i="5"/>
  <c r="Y588" i="5"/>
  <c r="Y596" i="5"/>
  <c r="Y604" i="5"/>
  <c r="Y612" i="5"/>
  <c r="Y620" i="5"/>
  <c r="Y628" i="5"/>
  <c r="Y636" i="5"/>
  <c r="Y644" i="5"/>
  <c r="Y652" i="5"/>
  <c r="Y660" i="5"/>
  <c r="Y668" i="5"/>
  <c r="Y676" i="5"/>
  <c r="Y684" i="5"/>
  <c r="Y692" i="5"/>
  <c r="Y700"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LD_Nov_Election _Pct_Key-Pct-Location_1118" type="6" refreshedVersion="5" background="1" saveData="1">
    <textPr codePage="437" sourceFile="C:\Users\eldipaolo\Desktop\ELD_Nov_Election _Pct_Key-Pct-Location_1118.txt">
      <textFields count="6">
        <textField/>
        <textField/>
        <textField/>
        <textField/>
        <textField/>
        <textField/>
      </textFields>
    </textPr>
  </connection>
</connections>
</file>

<file path=xl/sharedStrings.xml><?xml version="1.0" encoding="utf-8"?>
<sst xmlns="http://schemas.openxmlformats.org/spreadsheetml/2006/main" count="7281" uniqueCount="1733">
  <si>
    <t>Key Precinct</t>
  </si>
  <si>
    <t>Poll_Code</t>
  </si>
  <si>
    <t>1</t>
  </si>
  <si>
    <t>Tarrant County Plaza Building</t>
  </si>
  <si>
    <t>3</t>
  </si>
  <si>
    <t>Berta May Pope Elementary School</t>
  </si>
  <si>
    <t>5</t>
  </si>
  <si>
    <t>Van Zandt-Guinn Elementary School</t>
  </si>
  <si>
    <t>7</t>
  </si>
  <si>
    <t>Southwest Branch Library</t>
  </si>
  <si>
    <t>8</t>
  </si>
  <si>
    <t>9</t>
  </si>
  <si>
    <t>Redeemer Lutheran Church</t>
  </si>
  <si>
    <t>10</t>
  </si>
  <si>
    <t>13</t>
  </si>
  <si>
    <t>Harlean Beal Elementary School</t>
  </si>
  <si>
    <t>14</t>
  </si>
  <si>
    <t>Edge Park United Methodist Church</t>
  </si>
  <si>
    <t>15</t>
  </si>
  <si>
    <t>Middle Level Learning Center</t>
  </si>
  <si>
    <t>16</t>
  </si>
  <si>
    <t>South Hi Mount Elementary School</t>
  </si>
  <si>
    <t>18</t>
  </si>
  <si>
    <t>19</t>
  </si>
  <si>
    <t>21</t>
  </si>
  <si>
    <t>City of Benbrook Municipal Complex</t>
  </si>
  <si>
    <t>22</t>
  </si>
  <si>
    <t>St. Matthew's Lutheran Church</t>
  </si>
  <si>
    <t>23</t>
  </si>
  <si>
    <t>24</t>
  </si>
  <si>
    <t>Precinct One Garage</t>
  </si>
  <si>
    <t>25</t>
  </si>
  <si>
    <t>Jefferson Davis 9th Grade Center</t>
  </si>
  <si>
    <t>26</t>
  </si>
  <si>
    <t>W. R. Wimbish Elementary School</t>
  </si>
  <si>
    <t>27</t>
  </si>
  <si>
    <t>Atherton Elementary School</t>
  </si>
  <si>
    <t>28</t>
  </si>
  <si>
    <t>Truett Boles Junior High School</t>
  </si>
  <si>
    <t>30</t>
  </si>
  <si>
    <t>Glenn Harmon Elementary School</t>
  </si>
  <si>
    <t>31</t>
  </si>
  <si>
    <t>Timberview High School</t>
  </si>
  <si>
    <t>32</t>
  </si>
  <si>
    <t>Hurst Public Library</t>
  </si>
  <si>
    <t>33</t>
  </si>
  <si>
    <t>Mansfield Sub-Courthouse</t>
  </si>
  <si>
    <t>34</t>
  </si>
  <si>
    <t>Retta Baptist Church</t>
  </si>
  <si>
    <t>36</t>
  </si>
  <si>
    <t>Euless Public Library</t>
  </si>
  <si>
    <t>37</t>
  </si>
  <si>
    <t>Shady Brook Elementary School</t>
  </si>
  <si>
    <t>38</t>
  </si>
  <si>
    <t>Timberline Elementary School</t>
  </si>
  <si>
    <t>39</t>
  </si>
  <si>
    <t>Lonesome Dove Church</t>
  </si>
  <si>
    <t>40</t>
  </si>
  <si>
    <t>Keller Church of Christ</t>
  </si>
  <si>
    <t>41</t>
  </si>
  <si>
    <t>42</t>
  </si>
  <si>
    <t>Landmark Baptist Church</t>
  </si>
  <si>
    <t>46</t>
  </si>
  <si>
    <t>B. J. Clark Annex</t>
  </si>
  <si>
    <t>47</t>
  </si>
  <si>
    <t>48</t>
  </si>
  <si>
    <t>M. G. Ellis Early Childhood School</t>
  </si>
  <si>
    <t>49</t>
  </si>
  <si>
    <t>Green Valley Elementary School</t>
  </si>
  <si>
    <t>52</t>
  </si>
  <si>
    <t>Ruby Ray Swift Elementary School</t>
  </si>
  <si>
    <t>54</t>
  </si>
  <si>
    <t>New Hope Lutheran Church</t>
  </si>
  <si>
    <t>55</t>
  </si>
  <si>
    <t>Sherrod Elementary School</t>
  </si>
  <si>
    <t>57</t>
  </si>
  <si>
    <t>Trinity Terrace</t>
  </si>
  <si>
    <t>59</t>
  </si>
  <si>
    <t>Antioch Missionary Baptist Church</t>
  </si>
  <si>
    <t>60</t>
  </si>
  <si>
    <t>De Zavala Elementary School</t>
  </si>
  <si>
    <t>61</t>
  </si>
  <si>
    <t>Greenway Church</t>
  </si>
  <si>
    <t>62</t>
  </si>
  <si>
    <t>E. M. Daggett Elementary School</t>
  </si>
  <si>
    <t>63</t>
  </si>
  <si>
    <t>North Ridge Elementary School</t>
  </si>
  <si>
    <t>66</t>
  </si>
  <si>
    <t>Christ Cathedral Church</t>
  </si>
  <si>
    <t>67</t>
  </si>
  <si>
    <t>69</t>
  </si>
  <si>
    <t>Church of the Holy Apostles</t>
  </si>
  <si>
    <t>70</t>
  </si>
  <si>
    <t>Southwest YMCA</t>
  </si>
  <si>
    <t>74</t>
  </si>
  <si>
    <t>D. McRae Elementary School</t>
  </si>
  <si>
    <t>75</t>
  </si>
  <si>
    <t>Sycamore Recreation Center</t>
  </si>
  <si>
    <t>79</t>
  </si>
  <si>
    <t>80</t>
  </si>
  <si>
    <t>81</t>
  </si>
  <si>
    <t>St. Stephen Presbyterian Church</t>
  </si>
  <si>
    <t>82</t>
  </si>
  <si>
    <t>Riverside Community Center</t>
  </si>
  <si>
    <t>83</t>
  </si>
  <si>
    <t>Beth Eden Missionary Baptist Church</t>
  </si>
  <si>
    <t>85</t>
  </si>
  <si>
    <t>Rosemont Middle School</t>
  </si>
  <si>
    <t>86</t>
  </si>
  <si>
    <t>Connell Baptist Church</t>
  </si>
  <si>
    <t>87</t>
  </si>
  <si>
    <t>Northside Family Resource Center</t>
  </si>
  <si>
    <t>88</t>
  </si>
  <si>
    <t>Sagamore Hill Elementary School</t>
  </si>
  <si>
    <t>89</t>
  </si>
  <si>
    <t>Morningside Elementary School</t>
  </si>
  <si>
    <t>91</t>
  </si>
  <si>
    <t>93</t>
  </si>
  <si>
    <t>Diamond Hill Community Center</t>
  </si>
  <si>
    <t>94</t>
  </si>
  <si>
    <t>Lena Pope Home</t>
  </si>
  <si>
    <t>97</t>
  </si>
  <si>
    <t>George C. Clarke Elementary School</t>
  </si>
  <si>
    <t>98</t>
  </si>
  <si>
    <t>S. S. Dillow Elementary School</t>
  </si>
  <si>
    <t>100</t>
  </si>
  <si>
    <t>Meadowbrook Recreation Center</t>
  </si>
  <si>
    <t>101</t>
  </si>
  <si>
    <t>Knights of Columbus</t>
  </si>
  <si>
    <t>102</t>
  </si>
  <si>
    <t>Moose Lodge 1889 Haltom City</t>
  </si>
  <si>
    <t>103</t>
  </si>
  <si>
    <t>First Baptist Church of Crowley</t>
  </si>
  <si>
    <t>104</t>
  </si>
  <si>
    <t>Bradley Center</t>
  </si>
  <si>
    <t>106</t>
  </si>
  <si>
    <t>107</t>
  </si>
  <si>
    <t>Worth Heights Community Center</t>
  </si>
  <si>
    <t>108</t>
  </si>
  <si>
    <t>R. L. Paschal High School</t>
  </si>
  <si>
    <t>110</t>
  </si>
  <si>
    <t>Northside Community Center</t>
  </si>
  <si>
    <t>111</t>
  </si>
  <si>
    <t>HighRidge Church</t>
  </si>
  <si>
    <t>112</t>
  </si>
  <si>
    <t>Pantego Town Hall Council Chambers</t>
  </si>
  <si>
    <t>114</t>
  </si>
  <si>
    <t>The REC of Grapevine</t>
  </si>
  <si>
    <t>115</t>
  </si>
  <si>
    <t>Westover Hills Town Hall</t>
  </si>
  <si>
    <t>116</t>
  </si>
  <si>
    <t>North Hi Mount Elementary School</t>
  </si>
  <si>
    <t>117</t>
  </si>
  <si>
    <t>McLean 6th Grade School</t>
  </si>
  <si>
    <t>119</t>
  </si>
  <si>
    <t>120</t>
  </si>
  <si>
    <t>121</t>
  </si>
  <si>
    <t>River Oaks United Methodist Church</t>
  </si>
  <si>
    <t>122</t>
  </si>
  <si>
    <t>Azle Avenue Baptist Church</t>
  </si>
  <si>
    <t>124</t>
  </si>
  <si>
    <t>Calvary Cathedral</t>
  </si>
  <si>
    <t>125</t>
  </si>
  <si>
    <t>Trinity Baptist Church</t>
  </si>
  <si>
    <t>126</t>
  </si>
  <si>
    <t>127</t>
  </si>
  <si>
    <t>Martin Luther King Community Center</t>
  </si>
  <si>
    <t>128</t>
  </si>
  <si>
    <t>Splash Dayz</t>
  </si>
  <si>
    <t>130</t>
  </si>
  <si>
    <t>Congregation Ahavath Sholom</t>
  </si>
  <si>
    <t>131</t>
  </si>
  <si>
    <t>Richland Middle School</t>
  </si>
  <si>
    <t>132</t>
  </si>
  <si>
    <t>Griffin-Poly Sub-Courthouse</t>
  </si>
  <si>
    <t>133</t>
  </si>
  <si>
    <t>St. Christopher's Episcopal Church</t>
  </si>
  <si>
    <t>135</t>
  </si>
  <si>
    <t>Western Hills Church of Christ</t>
  </si>
  <si>
    <t>136</t>
  </si>
  <si>
    <t>Agape Baptist Church</t>
  </si>
  <si>
    <t>137</t>
  </si>
  <si>
    <t>Jo Kelly School</t>
  </si>
  <si>
    <t>138</t>
  </si>
  <si>
    <t>Sansom Park City Hall</t>
  </si>
  <si>
    <t>139</t>
  </si>
  <si>
    <t>Hurst Christian Church</t>
  </si>
  <si>
    <t>140</t>
  </si>
  <si>
    <t>Dan Echols Center</t>
  </si>
  <si>
    <t>141</t>
  </si>
  <si>
    <t>Haltom City Public Library</t>
  </si>
  <si>
    <t>142</t>
  </si>
  <si>
    <t>Bruce Shulkey Elementary School</t>
  </si>
  <si>
    <t>143</t>
  </si>
  <si>
    <t>Louise Blanton Elementary School</t>
  </si>
  <si>
    <t>144</t>
  </si>
  <si>
    <t>Westworth Village City Hall</t>
  </si>
  <si>
    <t>145</t>
  </si>
  <si>
    <t>Veda Knox Elementary School</t>
  </si>
  <si>
    <t>146</t>
  </si>
  <si>
    <t>Eastern Hills High School</t>
  </si>
  <si>
    <t>147</t>
  </si>
  <si>
    <t>Fielder Church Annex</t>
  </si>
  <si>
    <t>149</t>
  </si>
  <si>
    <t>W. M. Green Elementary School</t>
  </si>
  <si>
    <t>150</t>
  </si>
  <si>
    <t>New Hope Fellowship</t>
  </si>
  <si>
    <t>152</t>
  </si>
  <si>
    <t>Haslet Community Center</t>
  </si>
  <si>
    <t>153</t>
  </si>
  <si>
    <t>154</t>
  </si>
  <si>
    <t>Carter Park Elementary School</t>
  </si>
  <si>
    <t>155</t>
  </si>
  <si>
    <t>Grace Fellowship Baptist Church</t>
  </si>
  <si>
    <t>156</t>
  </si>
  <si>
    <t>First Baptist Church of Hurst</t>
  </si>
  <si>
    <t>157</t>
  </si>
  <si>
    <t>Stonegate Elementary School</t>
  </si>
  <si>
    <t>158</t>
  </si>
  <si>
    <t>159</t>
  </si>
  <si>
    <t>Haltom City Northeast Center</t>
  </si>
  <si>
    <t>160</t>
  </si>
  <si>
    <t>South Euless Baptist Church</t>
  </si>
  <si>
    <t>161</t>
  </si>
  <si>
    <t>162</t>
  </si>
  <si>
    <t>Riverside Applied Learning Center</t>
  </si>
  <si>
    <t>163</t>
  </si>
  <si>
    <t>Southcliff Baptist Church</t>
  </si>
  <si>
    <t>164</t>
  </si>
  <si>
    <t>Richland Hills Public Library</t>
  </si>
  <si>
    <t>166</t>
  </si>
  <si>
    <t>168</t>
  </si>
  <si>
    <t>South Davis Elementary School</t>
  </si>
  <si>
    <t>169</t>
  </si>
  <si>
    <t>City of Arlington Senior Center</t>
  </si>
  <si>
    <t>170</t>
  </si>
  <si>
    <t>Victory Temple Worship Center</t>
  </si>
  <si>
    <t>171</t>
  </si>
  <si>
    <t>Woodland West Church of Christ</t>
  </si>
  <si>
    <t>172</t>
  </si>
  <si>
    <t>St. Andrew Lutheran Church</t>
  </si>
  <si>
    <t>174</t>
  </si>
  <si>
    <t>Key Elementary School</t>
  </si>
  <si>
    <t>175</t>
  </si>
  <si>
    <t>St. John Missionary Baptist Church</t>
  </si>
  <si>
    <t>177</t>
  </si>
  <si>
    <t>Fine Arts Athletic Complex</t>
  </si>
  <si>
    <t>178</t>
  </si>
  <si>
    <t>Ridgmar Medical Lodge</t>
  </si>
  <si>
    <t>179</t>
  </si>
  <si>
    <t>R. D. Evans Community Center</t>
  </si>
  <si>
    <t>180</t>
  </si>
  <si>
    <t>UAW Local #276</t>
  </si>
  <si>
    <t>181</t>
  </si>
  <si>
    <t>182</t>
  </si>
  <si>
    <t>Tanglewood Elementary School</t>
  </si>
  <si>
    <t>183</t>
  </si>
  <si>
    <t>Calvary Baptist Church</t>
  </si>
  <si>
    <t>186</t>
  </si>
  <si>
    <t>St. Francis Village</t>
  </si>
  <si>
    <t>187</t>
  </si>
  <si>
    <t>Northside Church of the Nazarene</t>
  </si>
  <si>
    <t>188</t>
  </si>
  <si>
    <t>Paul Laurence Dunbar High School</t>
  </si>
  <si>
    <t>189</t>
  </si>
  <si>
    <t>Edgecliff Village Community Center</t>
  </si>
  <si>
    <t>190</t>
  </si>
  <si>
    <t>John Webb Elementary School</t>
  </si>
  <si>
    <t>194</t>
  </si>
  <si>
    <t>First Baptist Church of Watauga</t>
  </si>
  <si>
    <t>195</t>
  </si>
  <si>
    <t>Richard J. Wilson Elementary School</t>
  </si>
  <si>
    <t>196</t>
  </si>
  <si>
    <t>Northeast Courthouse</t>
  </si>
  <si>
    <t>197</t>
  </si>
  <si>
    <t>River Trails Elementary School</t>
  </si>
  <si>
    <t>200</t>
  </si>
  <si>
    <t>Bedford Boys Ranch</t>
  </si>
  <si>
    <t>201</t>
  </si>
  <si>
    <t>Worth Heights Elementary School</t>
  </si>
  <si>
    <t>202</t>
  </si>
  <si>
    <t>203</t>
  </si>
  <si>
    <t>Country Inn &amp; Suites</t>
  </si>
  <si>
    <t>204</t>
  </si>
  <si>
    <t>White Settlement Public Library</t>
  </si>
  <si>
    <t>205</t>
  </si>
  <si>
    <t>Bailey Junior High School</t>
  </si>
  <si>
    <t>206</t>
  </si>
  <si>
    <t>Benbrook Fire Station</t>
  </si>
  <si>
    <t>207</t>
  </si>
  <si>
    <t>Southwest Sub-Courthouse</t>
  </si>
  <si>
    <t>208</t>
  </si>
  <si>
    <t>Restoration Family Church</t>
  </si>
  <si>
    <t>210</t>
  </si>
  <si>
    <t>Myrtle Thornton Elementary School</t>
  </si>
  <si>
    <t>211</t>
  </si>
  <si>
    <t>Sunrise-McMillian Elementary School</t>
  </si>
  <si>
    <t>212</t>
  </si>
  <si>
    <t>Central Baptist Church of Bedford</t>
  </si>
  <si>
    <t>213</t>
  </si>
  <si>
    <t>Hurst Recreation Center</t>
  </si>
  <si>
    <t>215</t>
  </si>
  <si>
    <t>St. Paul Presbyterian Church</t>
  </si>
  <si>
    <t>216</t>
  </si>
  <si>
    <t>Bear Creek Elementary School</t>
  </si>
  <si>
    <t>217</t>
  </si>
  <si>
    <t>St. Stephen United Methodist Church</t>
  </si>
  <si>
    <t>218</t>
  </si>
  <si>
    <t>West Birdville Elementary School</t>
  </si>
  <si>
    <t>219</t>
  </si>
  <si>
    <t>Miller Elementary School</t>
  </si>
  <si>
    <t>220</t>
  </si>
  <si>
    <t>221</t>
  </si>
  <si>
    <t>Roberta Tipps Elementary School</t>
  </si>
  <si>
    <t>222</t>
  </si>
  <si>
    <t>L. A. Gilliland Elementary School</t>
  </si>
  <si>
    <t>223</t>
  </si>
  <si>
    <t>Dalworthington Gardens City Hall</t>
  </si>
  <si>
    <t>224</t>
  </si>
  <si>
    <t>Elzie Odom Athletic Center</t>
  </si>
  <si>
    <t>225</t>
  </si>
  <si>
    <t>Beth Anderson Elementary School</t>
  </si>
  <si>
    <t>226</t>
  </si>
  <si>
    <t>Bob Duncan Center</t>
  </si>
  <si>
    <t>227</t>
  </si>
  <si>
    <t>228</t>
  </si>
  <si>
    <t>Shackelford Junior High School</t>
  </si>
  <si>
    <t>229</t>
  </si>
  <si>
    <t>Beatrice Short Elementary School</t>
  </si>
  <si>
    <t>231</t>
  </si>
  <si>
    <t>Diamond Hill/Jarvis Branch Library</t>
  </si>
  <si>
    <t>233</t>
  </si>
  <si>
    <t>Southside Church of Christ</t>
  </si>
  <si>
    <t>234</t>
  </si>
  <si>
    <t>Longhorn Activity Center</t>
  </si>
  <si>
    <t>235</t>
  </si>
  <si>
    <t>Ethel Goodman Elementary School</t>
  </si>
  <si>
    <t>238</t>
  </si>
  <si>
    <t>242</t>
  </si>
  <si>
    <t>Lake Patrol Headquarters</t>
  </si>
  <si>
    <t>243</t>
  </si>
  <si>
    <t>Faith, Hope and Love Ministries</t>
  </si>
  <si>
    <t>246</t>
  </si>
  <si>
    <t>New World United Methodist Church</t>
  </si>
  <si>
    <t>247</t>
  </si>
  <si>
    <t>Central Junior High School</t>
  </si>
  <si>
    <t>251</t>
  </si>
  <si>
    <t>Meadowcreek Elementary School</t>
  </si>
  <si>
    <t>254</t>
  </si>
  <si>
    <t>Pat May Center</t>
  </si>
  <si>
    <t>255</t>
  </si>
  <si>
    <t>Grace Lutheran Church</t>
  </si>
  <si>
    <t>256</t>
  </si>
  <si>
    <t>Hubbard Heights Elementary School</t>
  </si>
  <si>
    <t>257</t>
  </si>
  <si>
    <t>Fort Worth Education Association</t>
  </si>
  <si>
    <t>259</t>
  </si>
  <si>
    <t>Lakeside Church of God</t>
  </si>
  <si>
    <t>261</t>
  </si>
  <si>
    <t>Bluebonnet Elementary School</t>
  </si>
  <si>
    <t>262</t>
  </si>
  <si>
    <t>New Hope Baptist Church</t>
  </si>
  <si>
    <t>264</t>
  </si>
  <si>
    <t>Southwest Community Center</t>
  </si>
  <si>
    <t>265</t>
  </si>
  <si>
    <t>Genesis United Methodist Church</t>
  </si>
  <si>
    <t>267</t>
  </si>
  <si>
    <t>Foster Elementary School</t>
  </si>
  <si>
    <t>270</t>
  </si>
  <si>
    <t>Handley United Methodist Church</t>
  </si>
  <si>
    <t>271</t>
  </si>
  <si>
    <t>272</t>
  </si>
  <si>
    <t>Grace Baptist Church</t>
  </si>
  <si>
    <t>273</t>
  </si>
  <si>
    <t>El Buen Pastor Baptist Church</t>
  </si>
  <si>
    <t>276</t>
  </si>
  <si>
    <t>Redeemer Bible Church</t>
  </si>
  <si>
    <t>277</t>
  </si>
  <si>
    <t>East Fort Worth Montessori Academy</t>
  </si>
  <si>
    <t>278</t>
  </si>
  <si>
    <t>New Life Baptist Deaf Fellowship</t>
  </si>
  <si>
    <t>279</t>
  </si>
  <si>
    <t>Atwood McDonald Elementary School</t>
  </si>
  <si>
    <t>280</t>
  </si>
  <si>
    <t>283</t>
  </si>
  <si>
    <t>Airport Area YMCA</t>
  </si>
  <si>
    <t>287</t>
  </si>
  <si>
    <t>Watauga City Hall</t>
  </si>
  <si>
    <t>289</t>
  </si>
  <si>
    <t>290</t>
  </si>
  <si>
    <t>O. H. Stowe Elementary School</t>
  </si>
  <si>
    <t>291</t>
  </si>
  <si>
    <t>Highland Hills Community Center</t>
  </si>
  <si>
    <t>293</t>
  </si>
  <si>
    <t>Forest Hill United Methodist Church</t>
  </si>
  <si>
    <t>294</t>
  </si>
  <si>
    <t>The Fountains Fellowship Church</t>
  </si>
  <si>
    <t>295</t>
  </si>
  <si>
    <t>Everman City Hall Annex</t>
  </si>
  <si>
    <t>296</t>
  </si>
  <si>
    <t>297</t>
  </si>
  <si>
    <t>A. M. Pate Elementary School</t>
  </si>
  <si>
    <t>300</t>
  </si>
  <si>
    <t>305</t>
  </si>
  <si>
    <t>Kennedale High School</t>
  </si>
  <si>
    <t>306</t>
  </si>
  <si>
    <t>Cliff Nelson Recreation Center</t>
  </si>
  <si>
    <t>309</t>
  </si>
  <si>
    <t>Prince of Peace Church</t>
  </si>
  <si>
    <t>310</t>
  </si>
  <si>
    <t>311</t>
  </si>
  <si>
    <t>St. Matthew United Methodist Church</t>
  </si>
  <si>
    <t>313</t>
  </si>
  <si>
    <t>Jason B. Little Elementary School</t>
  </si>
  <si>
    <t>314</t>
  </si>
  <si>
    <t>316</t>
  </si>
  <si>
    <t>Northeast Branch Library</t>
  </si>
  <si>
    <t>317</t>
  </si>
  <si>
    <t>Lamar High School</t>
  </si>
  <si>
    <t>318</t>
  </si>
  <si>
    <t>Gunn Junior High School</t>
  </si>
  <si>
    <t>319</t>
  </si>
  <si>
    <t>Ruth Ditto Elementary School</t>
  </si>
  <si>
    <t>324</t>
  </si>
  <si>
    <t>College Hill Church of Christ</t>
  </si>
  <si>
    <t>325</t>
  </si>
  <si>
    <t>Baker Boulevard Church of Christ</t>
  </si>
  <si>
    <t>326</t>
  </si>
  <si>
    <t>Ashwood Court</t>
  </si>
  <si>
    <t>328</t>
  </si>
  <si>
    <t>W. G. Thomas Coliseum</t>
  </si>
  <si>
    <t>329</t>
  </si>
  <si>
    <t>South Euless Elementary School</t>
  </si>
  <si>
    <t>330</t>
  </si>
  <si>
    <t>Colleyville Assembly of God Church</t>
  </si>
  <si>
    <t>331</t>
  </si>
  <si>
    <t>332</t>
  </si>
  <si>
    <t>Watauga Middle School</t>
  </si>
  <si>
    <t>333</t>
  </si>
  <si>
    <t>North Richland Hills Public Library</t>
  </si>
  <si>
    <t>334</t>
  </si>
  <si>
    <t>First Baptist Church of Bedford</t>
  </si>
  <si>
    <t>335</t>
  </si>
  <si>
    <t>Lakewood Elementary School</t>
  </si>
  <si>
    <t>336</t>
  </si>
  <si>
    <t>New Life Family Church</t>
  </si>
  <si>
    <t>338</t>
  </si>
  <si>
    <t>Highland Middle School</t>
  </si>
  <si>
    <t>339</t>
  </si>
  <si>
    <t>Trinity Chapel</t>
  </si>
  <si>
    <t>340</t>
  </si>
  <si>
    <t>Good Shepherd Lutheran Church</t>
  </si>
  <si>
    <t>342</t>
  </si>
  <si>
    <t>Faith Lutheran Church</t>
  </si>
  <si>
    <t>343</t>
  </si>
  <si>
    <t>346</t>
  </si>
  <si>
    <t>Brighter Outlook Center</t>
  </si>
  <si>
    <t>347</t>
  </si>
  <si>
    <t>Mary Harris Intermediate School</t>
  </si>
  <si>
    <t>355</t>
  </si>
  <si>
    <t>Linda Jobe Middle School</t>
  </si>
  <si>
    <t>356</t>
  </si>
  <si>
    <t>The Church on Rush Creek</t>
  </si>
  <si>
    <t>357</t>
  </si>
  <si>
    <t>Donna Shepard Intermediate School</t>
  </si>
  <si>
    <t>359</t>
  </si>
  <si>
    <t>Carroll Senior High School</t>
  </si>
  <si>
    <t>361</t>
  </si>
  <si>
    <t>St. Francis Catholic Church</t>
  </si>
  <si>
    <t>363</t>
  </si>
  <si>
    <t>Heritage Baptist Church</t>
  </si>
  <si>
    <t>368</t>
  </si>
  <si>
    <t>Bedford Junior High School</t>
  </si>
  <si>
    <t>374</t>
  </si>
  <si>
    <t>Summerglen Branch Library</t>
  </si>
  <si>
    <t>375</t>
  </si>
  <si>
    <t>Lighthouse Fellowship</t>
  </si>
  <si>
    <t>377</t>
  </si>
  <si>
    <t>Fort Worth Presbyterian Church</t>
  </si>
  <si>
    <t>378</t>
  </si>
  <si>
    <t>Parkway Elementary School</t>
  </si>
  <si>
    <t>379</t>
  </si>
  <si>
    <t>Louise Cabaniss Elementary School</t>
  </si>
  <si>
    <t>383</t>
  </si>
  <si>
    <t>New Life Fellowship</t>
  </si>
  <si>
    <t>384</t>
  </si>
  <si>
    <t>Dove Elementary School</t>
  </si>
  <si>
    <t>386</t>
  </si>
  <si>
    <t>389</t>
  </si>
  <si>
    <t>Life Connection Church</t>
  </si>
  <si>
    <t>390</t>
  </si>
  <si>
    <t>Covenant Church</t>
  </si>
  <si>
    <t>391</t>
  </si>
  <si>
    <t>United Memorial Christian Church</t>
  </si>
  <si>
    <t>396</t>
  </si>
  <si>
    <t>Grapevine Elementary School</t>
  </si>
  <si>
    <t>410</t>
  </si>
  <si>
    <t>Glenview Baptist Church</t>
  </si>
  <si>
    <t>421</t>
  </si>
  <si>
    <t>First Baptist Church Colleyville</t>
  </si>
  <si>
    <t>422</t>
  </si>
  <si>
    <t>Ridgeview Elementary School</t>
  </si>
  <si>
    <t>426</t>
  </si>
  <si>
    <t>J. L. Boren Elementary School</t>
  </si>
  <si>
    <t>433</t>
  </si>
  <si>
    <t>Shady Grove Baptist Church</t>
  </si>
  <si>
    <t>438</t>
  </si>
  <si>
    <t>Cross Point Church of Christ</t>
  </si>
  <si>
    <t>443</t>
  </si>
  <si>
    <t>Concordia Lutheran Church</t>
  </si>
  <si>
    <t>448</t>
  </si>
  <si>
    <t>Southeast Branch Library</t>
  </si>
  <si>
    <t>450</t>
  </si>
  <si>
    <t>454</t>
  </si>
  <si>
    <t>456</t>
  </si>
  <si>
    <t>459</t>
  </si>
  <si>
    <t>Christ United Methodist Church</t>
  </si>
  <si>
    <t>462</t>
  </si>
  <si>
    <t>Kenneth Davis Elementary School</t>
  </si>
  <si>
    <t>463</t>
  </si>
  <si>
    <t>Shepherd of Life Lutheran Church</t>
  </si>
  <si>
    <t>465</t>
  </si>
  <si>
    <t>The Met Church</t>
  </si>
  <si>
    <t>469</t>
  </si>
  <si>
    <t>471</t>
  </si>
  <si>
    <t>WestWind Church</t>
  </si>
  <si>
    <t>474</t>
  </si>
  <si>
    <t>Kennedale Community Center</t>
  </si>
  <si>
    <t>477</t>
  </si>
  <si>
    <t>Glen Park Elementary School</t>
  </si>
  <si>
    <t>484</t>
  </si>
  <si>
    <t>J. M. Farrell Elementary School</t>
  </si>
  <si>
    <t>486</t>
  </si>
  <si>
    <t>Independence Elementary School</t>
  </si>
  <si>
    <t>488</t>
  </si>
  <si>
    <t>West Elementary School</t>
  </si>
  <si>
    <t>489</t>
  </si>
  <si>
    <t>Bill J. Elliott Elementary School</t>
  </si>
  <si>
    <t>498</t>
  </si>
  <si>
    <t>Trinity Episcopal Church</t>
  </si>
  <si>
    <t>500</t>
  </si>
  <si>
    <t>Trophy Club Town Hall</t>
  </si>
  <si>
    <t>503</t>
  </si>
  <si>
    <t>Springdale Baptist Church</t>
  </si>
  <si>
    <t>504</t>
  </si>
  <si>
    <t>Tabernacle Baptist Church of Rendon</t>
  </si>
  <si>
    <t>507</t>
  </si>
  <si>
    <t>North Park Baptist Church</t>
  </si>
  <si>
    <t>508</t>
  </si>
  <si>
    <t>Parkview Elementary School</t>
  </si>
  <si>
    <t>509</t>
  </si>
  <si>
    <t>Watauga Community Center</t>
  </si>
  <si>
    <t>519</t>
  </si>
  <si>
    <t>520</t>
  </si>
  <si>
    <t>Pleasant Ridge Church of Christ</t>
  </si>
  <si>
    <t>522</t>
  </si>
  <si>
    <t>R. F. Patterson Elementary School</t>
  </si>
  <si>
    <t>523</t>
  </si>
  <si>
    <t>St. Andrews United Methodist Church</t>
  </si>
  <si>
    <t>525</t>
  </si>
  <si>
    <t>D. P. Morris Elementary School</t>
  </si>
  <si>
    <t>526</t>
  </si>
  <si>
    <t>Southlake Town Hall</t>
  </si>
  <si>
    <t>527</t>
  </si>
  <si>
    <t>Wellspring Church</t>
  </si>
  <si>
    <t>529</t>
  </si>
  <si>
    <t>New Day Church</t>
  </si>
  <si>
    <t>530</t>
  </si>
  <si>
    <t>531</t>
  </si>
  <si>
    <t>John Ed Keeter Public Library</t>
  </si>
  <si>
    <t>532</t>
  </si>
  <si>
    <t>Eagle Mountain Fire Hall 1</t>
  </si>
  <si>
    <t>533</t>
  </si>
  <si>
    <t>First Baptist Church of Fort Worth</t>
  </si>
  <si>
    <t>534</t>
  </si>
  <si>
    <t>G.I.F.T. Ministries</t>
  </si>
  <si>
    <t>535</t>
  </si>
  <si>
    <t>T. A. Howard Middle School</t>
  </si>
  <si>
    <t>536</t>
  </si>
  <si>
    <t>Dora E. Nichols Junior High School</t>
  </si>
  <si>
    <t>540</t>
  </si>
  <si>
    <t>Remarkable Health Care</t>
  </si>
  <si>
    <t>541</t>
  </si>
  <si>
    <t>Odeal Pearcy Elementary School</t>
  </si>
  <si>
    <t>542</t>
  </si>
  <si>
    <t>First Presbyterian Church Grapevine</t>
  </si>
  <si>
    <t>548</t>
  </si>
  <si>
    <t>Brooks Wester Middle School</t>
  </si>
  <si>
    <t>551</t>
  </si>
  <si>
    <t>Legacy Baptist Church</t>
  </si>
  <si>
    <t>553</t>
  </si>
  <si>
    <t>Grace Community Church</t>
  </si>
  <si>
    <t>554</t>
  </si>
  <si>
    <t>Bear Creek Bible Church</t>
  </si>
  <si>
    <t>556</t>
  </si>
  <si>
    <t>St. Vincent de Paul Catholic Parish</t>
  </si>
  <si>
    <t>557</t>
  </si>
  <si>
    <t>Janet Brockett Elementary School</t>
  </si>
  <si>
    <t>570</t>
  </si>
  <si>
    <t>Lone Star Elementary School</t>
  </si>
  <si>
    <t>579</t>
  </si>
  <si>
    <t>The Carlyle at Stonebridge Park</t>
  </si>
  <si>
    <t>588</t>
  </si>
  <si>
    <t>Hillwood Middle School</t>
  </si>
  <si>
    <t>591</t>
  </si>
  <si>
    <t>Chisholm Ridge Elementary School</t>
  </si>
  <si>
    <t>599</t>
  </si>
  <si>
    <t>Destiny Center</t>
  </si>
  <si>
    <t>603</t>
  </si>
  <si>
    <t>Candlewood Suites Hotel</t>
  </si>
  <si>
    <t>626</t>
  </si>
  <si>
    <t>635</t>
  </si>
  <si>
    <t>MISD Student Nutrition Department</t>
  </si>
  <si>
    <t>637</t>
  </si>
  <si>
    <t>Light of the World Church</t>
  </si>
  <si>
    <t>639</t>
  </si>
  <si>
    <t>Hallmark Baptist Church</t>
  </si>
  <si>
    <t>641</t>
  </si>
  <si>
    <t>642</t>
  </si>
  <si>
    <t>Sidney Poynter Elementary School</t>
  </si>
  <si>
    <t>645</t>
  </si>
  <si>
    <t>Martha Reid Elementary School</t>
  </si>
  <si>
    <t>646</t>
  </si>
  <si>
    <t>John M. Tidwell Middle School</t>
  </si>
  <si>
    <t>648</t>
  </si>
  <si>
    <t>Woodland Springs Elementary School</t>
  </si>
  <si>
    <t>650</t>
  </si>
  <si>
    <t>Northwest Branch Library</t>
  </si>
  <si>
    <t>695</t>
  </si>
  <si>
    <t>696</t>
  </si>
  <si>
    <t>697</t>
  </si>
  <si>
    <t>699</t>
  </si>
  <si>
    <t>Anna May Daulton Elementary School</t>
  </si>
  <si>
    <t>Nov '18</t>
  </si>
  <si>
    <t>Yes</t>
  </si>
  <si>
    <t>May '18</t>
  </si>
  <si>
    <t>May '17</t>
  </si>
  <si>
    <t>Nov '16</t>
  </si>
  <si>
    <t>May '16</t>
  </si>
  <si>
    <t>Map Grid</t>
  </si>
  <si>
    <t>Notes</t>
  </si>
  <si>
    <t>Escan '18</t>
  </si>
  <si>
    <t>Election Day Polling Site</t>
  </si>
  <si>
    <t>Northpark YMCA</t>
  </si>
  <si>
    <t>No</t>
  </si>
  <si>
    <t>Nov '17</t>
  </si>
  <si>
    <t>All Saints Catholic Church Parish Hall</t>
  </si>
  <si>
    <t>Alpha International Seventh-day Adventist Church</t>
  </si>
  <si>
    <t>Andrew "Doc" Session Community Center</t>
  </si>
  <si>
    <t>Arborlawn United Methodist Church Annex Building</t>
  </si>
  <si>
    <t>Arlington First Church of the Nazarene</t>
  </si>
  <si>
    <t>Azle ISD Instructional Support Center</t>
  </si>
  <si>
    <t>Center for Community Service Junior League of Arlington</t>
  </si>
  <si>
    <t>Charles W. Young Junior High School</t>
  </si>
  <si>
    <t>City of Arlington South Service Center</t>
  </si>
  <si>
    <t>City of Saginaw Senior Citizen Center</t>
  </si>
  <si>
    <t>Community Christian Church Education Building</t>
  </si>
  <si>
    <t>Dancing River Assisted Living Center</t>
  </si>
  <si>
    <t>Davis Memorial United Methodist Church</t>
  </si>
  <si>
    <t>Eagle Mountain-Saginaw ISD Building 6</t>
  </si>
  <si>
    <t>First Jefferson Unitarian Universalist Church</t>
  </si>
  <si>
    <t>First United Methodist Church of Keller</t>
  </si>
  <si>
    <t>First United Methodist Church</t>
  </si>
  <si>
    <t>Forest Hill Civic &amp; Convention Center</t>
  </si>
  <si>
    <t>Formation Building - St. Ann's Catholic Church</t>
  </si>
  <si>
    <t>Grace Temple Seventh-Day Adventist Church</t>
  </si>
  <si>
    <t>Greater Harvest Church of God in Christ</t>
  </si>
  <si>
    <t>Harvest United Methodist Church Fort Worth</t>
  </si>
  <si>
    <t>Interlochen Health and Rehabilitation Center</t>
  </si>
  <si>
    <t>JPS Health Center Viola M. Pitts/Como</t>
  </si>
  <si>
    <t>Mansfield I.S.D. Sports Complex</t>
  </si>
  <si>
    <t>Meadowood Assisted Living &amp; Memory Care at the Vineyards</t>
  </si>
  <si>
    <t>Myrtice and Curtis Larson Elementary School</t>
  </si>
  <si>
    <t>North Crowley Ninth Grade Campus</t>
  </si>
  <si>
    <t>North Pointe Baptist Church of Hurst</t>
  </si>
  <si>
    <t>Pilgrim Rest Missionary Baptist Church</t>
  </si>
  <si>
    <t>Sheriff's Office North Patrol Division</t>
  </si>
  <si>
    <t>St. Luke Cumberland Presbyterian Church</t>
  </si>
  <si>
    <t>St. Martin in-the-Fields Episcopal Church</t>
  </si>
  <si>
    <t>St. Peter's Antiochian Orthodox Church</t>
  </si>
  <si>
    <t>Tarrant County Sub-Courthouse in Arlington</t>
  </si>
  <si>
    <t>The 26 Wellness Center - North Richland Hills Baptist Church</t>
  </si>
  <si>
    <t>The Church of Jesus Christ of Latter-Day Saints</t>
  </si>
  <si>
    <t>Pantego Bible Church/The Connection</t>
  </si>
  <si>
    <t>The Villages of Woodland Springs Amenity Building</t>
  </si>
  <si>
    <t>Trinity Cumberland Presbyterian Church</t>
  </si>
  <si>
    <t>Versia L. Williams Elementary School</t>
  </si>
  <si>
    <t>Westminster Presbyterian Church Arlington</t>
  </si>
  <si>
    <t>Westminster Presbyterian Church Fort Worth</t>
  </si>
  <si>
    <t>Facility closed</t>
  </si>
  <si>
    <t>Election cancelled May 2017</t>
  </si>
  <si>
    <t>River Oaks Library/City Hall</t>
  </si>
  <si>
    <t>Construction prevented use</t>
  </si>
  <si>
    <t>Name change from Brookdale Ridgmar</t>
  </si>
  <si>
    <t>Election cancelled May 2016</t>
  </si>
  <si>
    <t>Elections cancelled May 2016</t>
  </si>
  <si>
    <t>Election cancelled in May 2016</t>
  </si>
  <si>
    <t>B2</t>
  </si>
  <si>
    <t>A2</t>
  </si>
  <si>
    <t>C1</t>
  </si>
  <si>
    <t>C3</t>
  </si>
  <si>
    <t>A3</t>
  </si>
  <si>
    <t>C2</t>
  </si>
  <si>
    <t>A1</t>
  </si>
  <si>
    <t>B1</t>
  </si>
  <si>
    <t>B3</t>
  </si>
  <si>
    <t>Located .6 miles from Precinct 1082; November 2016 - 227 voters eday, 343 EV, 29 mail; November 2018 - 201 eday, 320 EV, 32 mail</t>
  </si>
  <si>
    <t>ADA - door bell taken out every election due to steep sidewalk</t>
  </si>
  <si>
    <t>ADA - cones needed as a barrier to prevent injury to low to no vision from stairwell</t>
  </si>
  <si>
    <t># Spots</t>
  </si>
  <si>
    <t>Located .4 miles from Precinct 1639; November 2016 - 494 voters eday, 2,411 EV, 161 mail; November 2018 - 495 eday, 2,201 EV, 175 mail</t>
  </si>
  <si>
    <t xml:space="preserve">Need 1 ADA set up, double parking space. No access aisle, handicap parking available on the southwest corner near the front, however it is not close and no access aisle nor sidewalk available toward the concession doors. </t>
  </si>
  <si>
    <t>Located 1.2 miles from Precinct 4159 (EV site); November 2016 - 227 eday voters, 433 EV, 26 mail; November 2018 - 165 eday, 416 EV, 23 mail</t>
  </si>
  <si>
    <t>Located .8 miles from Precinct 3325; November 2016 - 346 voters eday, 744 EV, 54 mail; November 2018 - 299 eday, 665 EV, 55 mail</t>
  </si>
  <si>
    <t>Located .5 miles from Precinct 2217</t>
  </si>
  <si>
    <t>Located .4 miles from Precinct 2181</t>
  </si>
  <si>
    <t>Located .5 miles from Precinct 2147</t>
  </si>
  <si>
    <t>Located .6 miles from Precinct 2319/2556</t>
  </si>
  <si>
    <t>Located 1 miles from Precinct 3160</t>
  </si>
  <si>
    <t>Located .2 miles from Precinct 3289, keep EV site</t>
  </si>
  <si>
    <t>Located .8 miles from Precinct 3194</t>
  </si>
  <si>
    <t>Located .3 miles from Precinct 3542</t>
  </si>
  <si>
    <t>51-75</t>
  </si>
  <si>
    <t>26-50</t>
  </si>
  <si>
    <t>1-25</t>
  </si>
  <si>
    <t>street parking</t>
  </si>
  <si>
    <t xml:space="preserve"> 1-25</t>
  </si>
  <si>
    <t>Primary '18</t>
  </si>
  <si>
    <t>Primary '16</t>
  </si>
  <si>
    <t>Located .8 miles from Precinct 2161 (EV site); November 2016 - 68 eday voters, 245 EV, 10 mail; November 2018 - 72 eday voters, 208 EV, 13 mail.</t>
  </si>
  <si>
    <t>Located 1.1 miles from Precinct 2357; voting here in lobby, voting at Precinct 2357 in gym or library</t>
  </si>
  <si>
    <t>Located 1.1 miles from Precinct 3200</t>
  </si>
  <si>
    <t>Located .9 miles from Precinct 3213 (EV site)</t>
  </si>
  <si>
    <t>Located .4 miles from Precinct 4231, which is an EV site</t>
  </si>
  <si>
    <t xml:space="preserve">Located .5 miles from Precinct 1189, which was used more often than church.  </t>
  </si>
  <si>
    <t>Located 1 mile from Precinct 1025, which is the only site used in Everman City Elections.</t>
  </si>
  <si>
    <r>
      <t xml:space="preserve">Benbrook Community Center - </t>
    </r>
    <r>
      <rPr>
        <b/>
        <sz val="11"/>
        <color rgb="FFFF0000"/>
        <rFont val="Calibri"/>
        <family val="2"/>
      </rPr>
      <t>ADD</t>
    </r>
  </si>
  <si>
    <t>Pending ADA corrections, doors must be propped open. Written judge complaint; .6 miles from Precinct 1022</t>
  </si>
  <si>
    <t>No handicapped parking near gym. Located .3 miles from Precinct 1278; November 2016 - 346 voters eday, 867 EV, 90 mail; November 2018 - 348 eday, 781 EV, 104 mail</t>
  </si>
  <si>
    <t>Pending ADA corrections.  Located .1 mile from Precinct 2112</t>
  </si>
  <si>
    <t>Pending ADA corrections.  Located 1.2 miles from Precinct 2309</t>
  </si>
  <si>
    <t>Pending ADA corrections.  Located .3 miles from Precinct 2316</t>
  </si>
  <si>
    <t>Voting conducted in hallway.  Located .8 miles from Precinct 3212</t>
  </si>
  <si>
    <t>Voting conducted in lobby.  Located .5 miles from Precinct 3695; both sit in Precinct 3695</t>
  </si>
  <si>
    <t>Located .7 miles from Precinct 1015.  Asked to move by ISD.</t>
  </si>
  <si>
    <t>Voting varies between 2 facilities</t>
  </si>
  <si>
    <r>
      <t xml:space="preserve">Bedford Public Library - </t>
    </r>
    <r>
      <rPr>
        <b/>
        <sz val="11"/>
        <color rgb="FFFF0000"/>
        <rFont val="Calibri"/>
        <family val="2"/>
      </rPr>
      <t>ADD</t>
    </r>
  </si>
  <si>
    <t>EV site not used on eday; located .7 miles from Precinct 3334; recommend using library</t>
  </si>
  <si>
    <t>Located .7 miles from Bedford Public Library, which is an EV site not used on eday; recommend using library on eday.</t>
  </si>
  <si>
    <r>
      <t xml:space="preserve">Colleyville City Hall - </t>
    </r>
    <r>
      <rPr>
        <b/>
        <sz val="11"/>
        <color rgb="FFFF0000"/>
        <rFont val="Calibri"/>
        <family val="2"/>
      </rPr>
      <t>ADD</t>
    </r>
  </si>
  <si>
    <t>EV site not used on eday; located .6 miles from Precinct 3421; recommend using city hall</t>
  </si>
  <si>
    <r>
      <t xml:space="preserve">Southside Community Center - </t>
    </r>
    <r>
      <rPr>
        <b/>
        <sz val="11"/>
        <color rgb="FFFF0000"/>
        <rFont val="Calibri"/>
        <family val="2"/>
        <scheme val="minor"/>
      </rPr>
      <t>ADD</t>
    </r>
  </si>
  <si>
    <r>
      <t xml:space="preserve">Southwest Regional Library - </t>
    </r>
    <r>
      <rPr>
        <b/>
        <sz val="11"/>
        <color rgb="FFFF0000"/>
        <rFont val="Calibri"/>
        <family val="2"/>
      </rPr>
      <t>ADD</t>
    </r>
  </si>
  <si>
    <t>Located .2 miles from Southwest Regional Library,  which is an EV site not used on eday; recommend using community center on eday.</t>
  </si>
  <si>
    <r>
      <t xml:space="preserve">Asia Times Square - </t>
    </r>
    <r>
      <rPr>
        <b/>
        <sz val="11"/>
        <color rgb="FFFF0000"/>
        <rFont val="Calibri"/>
        <family val="2"/>
      </rPr>
      <t>ADD</t>
    </r>
  </si>
  <si>
    <r>
      <t xml:space="preserve">Keller Town Hall - </t>
    </r>
    <r>
      <rPr>
        <b/>
        <sz val="11"/>
        <color rgb="FFFF0000"/>
        <rFont val="Calibri"/>
        <family val="2"/>
      </rPr>
      <t>ADD</t>
    </r>
  </si>
  <si>
    <t>EV site not used on eday; located 2 miles from Precinct 3040; recommend using EV site</t>
  </si>
  <si>
    <t>Located .2 miles from Keller Town Hall, which is an EV site not used on eday; recommend using EV on eday.</t>
  </si>
  <si>
    <r>
      <t xml:space="preserve">Crowley Recreation Center - </t>
    </r>
    <r>
      <rPr>
        <b/>
        <sz val="11"/>
        <color rgb="FFFF0000"/>
        <rFont val="Calibri"/>
        <family val="2"/>
      </rPr>
      <t>ADD</t>
    </r>
  </si>
  <si>
    <t>Located .2 miles from Southside Community Center, which is an EV site not used on eday; recommend using EV on eday.</t>
  </si>
  <si>
    <t>Located .2 miles from Benbrook Community Center, which is an EV site not used on eday; recommend using EV site on eday.</t>
  </si>
  <si>
    <t>Pending ADA corrections.  Located .3 miles from Benbrook Community Center, which is an EV site not used on eday; recommend using EV site on eday.</t>
  </si>
  <si>
    <t>EV site not used on eday; located .3 miles from Precinct 1023; recommend using EV site on eday.</t>
  </si>
  <si>
    <t>EV site not used on eday; located 2 miles from Precinct 2180; recommend using EV site on eday.</t>
  </si>
  <si>
    <t>Requires ADA setup, limited space, asked in 2016 by ISD to relocate; Trinity Episcopal (Precinct 4498) also sits in Precinct 1117; .6 miles between facilities.</t>
  </si>
  <si>
    <t>Renovations prevented use</t>
  </si>
  <si>
    <t xml:space="preserve">Judge complaint, ADA concerns; located 1.8 miles from Precinct 1153  (EV site), which is the only site used in Forest Hill City Elections.  </t>
  </si>
  <si>
    <t xml:space="preserve">Pending ADA corrections. </t>
  </si>
  <si>
    <t>Located .8 miles from Precinct 1311</t>
  </si>
  <si>
    <t>Located .6 miles from Precinct 2246</t>
  </si>
  <si>
    <t>Located .8 miles from Precinct 3177, keep both</t>
  </si>
  <si>
    <t>Located .9 miles from Precinct 3391</t>
  </si>
  <si>
    <t>No longer available</t>
  </si>
  <si>
    <t>Located .4 miles from Precinct 4343, site also sits in Precinct 4343</t>
  </si>
  <si>
    <t>Located .7 miles from Precinct 4141; November 2016 - 334 eday voters, 986 EV, 82 mail; November 2018 - 340 eday, 860 EV, 70 mail</t>
  </si>
  <si>
    <t>EV site not used on eday; located .2 miles from Precinct 4343; recommend using EV site on eday</t>
  </si>
  <si>
    <t>Located .5 miles from Precinct 4410</t>
  </si>
  <si>
    <t>Nov '19</t>
  </si>
  <si>
    <t>Located .6 miles from Precinct 2520 (Pleasant Ridge Church of Christ)</t>
  </si>
  <si>
    <t>Address</t>
  </si>
  <si>
    <t>City, State and Zip</t>
  </si>
  <si>
    <t>201 Burnett Street</t>
  </si>
  <si>
    <t>Fort Worth, TX  76102</t>
  </si>
  <si>
    <t>501 Missouri Avenue</t>
  </si>
  <si>
    <t>Fort Worth, TX  76104</t>
  </si>
  <si>
    <t>4513 Williams Road</t>
  </si>
  <si>
    <t>Fort Worth, TX  76116</t>
  </si>
  <si>
    <t>1720 Vickery Boulevard East</t>
  </si>
  <si>
    <t>6201 Beaty Street</t>
  </si>
  <si>
    <t>Fort Worth, TX  76112</t>
  </si>
  <si>
    <t>3813 Valentine Street</t>
  </si>
  <si>
    <t>Fort Worth, TX  76107</t>
  </si>
  <si>
    <t>201 South Sylvania Avenue</t>
  </si>
  <si>
    <t>Fort Worth, TX  76111</t>
  </si>
  <si>
    <t>5709 Wedgwood Drive</t>
  </si>
  <si>
    <t>Fort Worth, TX  76133</t>
  </si>
  <si>
    <t>800 East Rendon Crowley Road</t>
  </si>
  <si>
    <t>Burleson, TX  76028</t>
  </si>
  <si>
    <t>13201 Rendon Road</t>
  </si>
  <si>
    <t>1816 Delga Street</t>
  </si>
  <si>
    <t>3201 Purington Avenue</t>
  </si>
  <si>
    <t>Fort Worth, TX  76103</t>
  </si>
  <si>
    <t>3316 Avenue N</t>
  </si>
  <si>
    <t>Fort Worth, TX  76105</t>
  </si>
  <si>
    <t>2525 East Rosedale Street</t>
  </si>
  <si>
    <t>960 East Baltimore Avenue</t>
  </si>
  <si>
    <t>2900 Mitchell Boulevard</t>
  </si>
  <si>
    <t>2700 McPherson Avenue</t>
  </si>
  <si>
    <t>Fort Worth, TX  76109</t>
  </si>
  <si>
    <t>3700 East Belknap Street</t>
  </si>
  <si>
    <t>3208 Wilbarger Street</t>
  </si>
  <si>
    <t>Fort Worth, TX  76119</t>
  </si>
  <si>
    <t>1501 West Seminary Drive</t>
  </si>
  <si>
    <t>Fort Worth, TX  76115</t>
  </si>
  <si>
    <t>701 South Hughes Avenue</t>
  </si>
  <si>
    <t>2601 Evans Avenue</t>
  </si>
  <si>
    <t>3200 Sanguinet Street</t>
  </si>
  <si>
    <t>2601 Timberline Drive</t>
  </si>
  <si>
    <t>10100 Rolling Hills Drive</t>
  </si>
  <si>
    <t>Fort Worth, TX  76126</t>
  </si>
  <si>
    <t>4701 Bryant Irvin Road North, Lower Level, Suite 1</t>
  </si>
  <si>
    <t>1959 Sandy Lane</t>
  </si>
  <si>
    <t>5565 Truman Drive</t>
  </si>
  <si>
    <t>3212 Miller Avenue</t>
  </si>
  <si>
    <t>3550 Southwest Loop 820</t>
  </si>
  <si>
    <t>5701 Shelton Street</t>
  </si>
  <si>
    <t>4612 David Strickland Road</t>
  </si>
  <si>
    <t>6410 South Freeway</t>
  </si>
  <si>
    <t>Fort Worth, TX  76134</t>
  </si>
  <si>
    <t>6901 Wichita Street</t>
  </si>
  <si>
    <t>Forest Hill, TX  76140</t>
  </si>
  <si>
    <t>1204 East Broadus Avenue</t>
  </si>
  <si>
    <t>2001 Oakland Boulevard</t>
  </si>
  <si>
    <t>3324 House Anderson Road</t>
  </si>
  <si>
    <t>Euless, TX  76040</t>
  </si>
  <si>
    <t>4125 St. Francis Village Road</t>
  </si>
  <si>
    <t>Crowley, TX  76036</t>
  </si>
  <si>
    <t>1605 Edgecliff Road</t>
  </si>
  <si>
    <t>Edgecliff Village, TX  76134</t>
  </si>
  <si>
    <t>8850 Elbe Trail</t>
  </si>
  <si>
    <t>Fort Worth, TX  76118</t>
  </si>
  <si>
    <t>6551 Granbury Road</t>
  </si>
  <si>
    <t>8200 Anderson Boulevard</t>
  </si>
  <si>
    <t>Fort Worth, TX  76120</t>
  </si>
  <si>
    <t>7120 West Cleburne Road</t>
  </si>
  <si>
    <t>7900 McCart Avenue</t>
  </si>
  <si>
    <t>Fort Worth, TX  76123</t>
  </si>
  <si>
    <t>6021 Westcreek Drive</t>
  </si>
  <si>
    <t>6300 Welch Avenue</t>
  </si>
  <si>
    <t>7635 South Hulen Street</t>
  </si>
  <si>
    <t>100 Southwest Alsbury Boulevard</t>
  </si>
  <si>
    <t>4800 Merida Avenue</t>
  </si>
  <si>
    <t>501 Oakland Boulevard</t>
  </si>
  <si>
    <t>6917 Brentwood Stair Road</t>
  </si>
  <si>
    <t>1600 Glasgow Road</t>
  </si>
  <si>
    <t>213 North Race Street</t>
  </si>
  <si>
    <t>Everman, TX  76140</t>
  </si>
  <si>
    <t>7601 Bellaire Drive South</t>
  </si>
  <si>
    <t>Fort Worth, TX  76132</t>
  </si>
  <si>
    <t>3800 Anglin Drive</t>
  </si>
  <si>
    <t>1404 Sycamore School Road</t>
  </si>
  <si>
    <t>2414 Hitson Lane</t>
  </si>
  <si>
    <t>6610 Southwest Boulevard</t>
  </si>
  <si>
    <t>Benbrook, TX  76109</t>
  </si>
  <si>
    <t>4910 Dunbar Street</t>
  </si>
  <si>
    <t>6251 Oakmont Trail</t>
  </si>
  <si>
    <t>3301 Sycamore School Road</t>
  </si>
  <si>
    <t>715 East Lamar Boulevard</t>
  </si>
  <si>
    <t>Arlington, TX  76011</t>
  </si>
  <si>
    <t>3601 Pecos Street</t>
  </si>
  <si>
    <t>12440 Rendon Road</t>
  </si>
  <si>
    <t>4200 Reggis Court</t>
  </si>
  <si>
    <t>Fort Worth, TX  76155</t>
  </si>
  <si>
    <t>4201 West Risinger Drive</t>
  </si>
  <si>
    <t>4630 McPherson Boulevard</t>
  </si>
  <si>
    <t>521 Ashdale Drive</t>
  </si>
  <si>
    <t>Fort Worth, TX  76140</t>
  </si>
  <si>
    <t>3311 Southwest Green Oaks Boulevard</t>
  </si>
  <si>
    <t>Arlington, TX  76017</t>
  </si>
  <si>
    <t>2101 Overbrook Drive</t>
  </si>
  <si>
    <t>Arlington, TX  76014</t>
  </si>
  <si>
    <t>7700 South Watson Road</t>
  </si>
  <si>
    <t>Arlington, TX  76002</t>
  </si>
  <si>
    <t>1100 East Broad Street</t>
  </si>
  <si>
    <t>Mansfield, TX  76063</t>
  </si>
  <si>
    <t>2626 Lincoln Drive</t>
  </si>
  <si>
    <t>Arlington, TX  76006</t>
  </si>
  <si>
    <t>1614 South Bowen Road</t>
  </si>
  <si>
    <t>Pantego, TX  76013</t>
  </si>
  <si>
    <t>1900 South Collins Street</t>
  </si>
  <si>
    <t>Arlington, TX  76010</t>
  </si>
  <si>
    <t>2315 Stonegate Street</t>
  </si>
  <si>
    <t>1333 West Pioneer Parkway</t>
  </si>
  <si>
    <t>Arlington, TX  76013</t>
  </si>
  <si>
    <t>2620 Avenue K</t>
  </si>
  <si>
    <t>Grand Prairie, TX  75050</t>
  </si>
  <si>
    <t>700 East Abram Street</t>
  </si>
  <si>
    <t>3101 West Park Row</t>
  </si>
  <si>
    <t>3621 Roosevelt Drive</t>
  </si>
  <si>
    <t>Arlington, TX  76016</t>
  </si>
  <si>
    <t>1330 South Fielder Road</t>
  </si>
  <si>
    <t>1200 North Cooper Street</t>
  </si>
  <si>
    <t>1800 West Randol Mill Road</t>
  </si>
  <si>
    <t>Arlington, TX  76012</t>
  </si>
  <si>
    <t>1301 West Green Oaks Boulevard</t>
  </si>
  <si>
    <t>3001 North Walnut Creek Drive</t>
  </si>
  <si>
    <t>2600 Roosevelt Drive</t>
  </si>
  <si>
    <t>Dalworthington Gardens, TX  76016</t>
  </si>
  <si>
    <t>1601 Northeast Green Oaks Boulevard</t>
  </si>
  <si>
    <t>1101 Timberlake Drive</t>
  </si>
  <si>
    <t>2800 South Center Street</t>
  </si>
  <si>
    <t>2000 California Lane</t>
  </si>
  <si>
    <t>Arlington, TX  76015</t>
  </si>
  <si>
    <t>1400 Rebecca Lane</t>
  </si>
  <si>
    <t>2201 North Davis Drive</t>
  </si>
  <si>
    <t>6765 Dick Price Road</t>
  </si>
  <si>
    <t>1025 High Point Road</t>
  </si>
  <si>
    <t>2645 West Randol Mill Road</t>
  </si>
  <si>
    <t>901 Wildcat Way</t>
  </si>
  <si>
    <t>Kennedale, TX  76060</t>
  </si>
  <si>
    <t>4600 West Bardin Road</t>
  </si>
  <si>
    <t>1701 Martin Luther Drive</t>
  </si>
  <si>
    <t>4002 West Pioneer Parkway</t>
  </si>
  <si>
    <t>3200 Woodside Drive</t>
  </si>
  <si>
    <t>1905 Brown Boulevard</t>
  </si>
  <si>
    <t>3000 South Fielder Road</t>
  </si>
  <si>
    <t>2350 Southwest Green Oaks Boulevard</t>
  </si>
  <si>
    <t>1280 FM Road 1187</t>
  </si>
  <si>
    <t>6080 Mirabella Boulevard</t>
  </si>
  <si>
    <t>Grand Prairie, TX  75052</t>
  </si>
  <si>
    <t>1401 Country Club Drive</t>
  </si>
  <si>
    <t>3020 West Bardin Road</t>
  </si>
  <si>
    <t>6000 South Collins Street</t>
  </si>
  <si>
    <t>Arlington, TX  76018</t>
  </si>
  <si>
    <t>900 Eden Road</t>
  </si>
  <si>
    <t>Arlington, TX  76001</t>
  </si>
  <si>
    <t>316 West 3rd Street</t>
  </si>
  <si>
    <t>3410 Paladium Drive</t>
  </si>
  <si>
    <t>2911 Kingswood Boulevard</t>
  </si>
  <si>
    <t>1100 Southwest Green Oaks Boulevard</t>
  </si>
  <si>
    <t>6102 West Pleasant Ridge Road</t>
  </si>
  <si>
    <t>6621 Kelly Elliott Road</t>
  </si>
  <si>
    <t>2045 Southeast Green Oaks Boulevard</t>
  </si>
  <si>
    <t>7900 Tin Cup Drive</t>
  </si>
  <si>
    <t>7501 Calender Road</t>
  </si>
  <si>
    <t>801 West Bardin Road</t>
  </si>
  <si>
    <t>5819 West Pleasant Ridge Road</t>
  </si>
  <si>
    <t>810 Dove Meadows Drive</t>
  </si>
  <si>
    <t>1151 Mansfield Webb Road</t>
  </si>
  <si>
    <t>500 Country Club Drive</t>
  </si>
  <si>
    <t>3700 East Broad Street</t>
  </si>
  <si>
    <t>2607 North Grand Peninsula Drive</t>
  </si>
  <si>
    <t>Grand Prairie, TX  75054</t>
  </si>
  <si>
    <t>901 Precinct Line Road</t>
  </si>
  <si>
    <t>Hurst, TX  76053</t>
  </si>
  <si>
    <t>201 North Ector Drive</t>
  </si>
  <si>
    <t>Euless, TX  76039</t>
  </si>
  <si>
    <t>3220 Timberline Drive</t>
  </si>
  <si>
    <t>Grapevine, TX  76051</t>
  </si>
  <si>
    <t>2380 Lonesome Dove Road</t>
  </si>
  <si>
    <t>Southlake, TX  76092</t>
  </si>
  <si>
    <t>5301 Davis Boulevard</t>
  </si>
  <si>
    <t>North Richland Hills, TX  76180</t>
  </si>
  <si>
    <t>2105 Willis Lane</t>
  </si>
  <si>
    <t>Keller, TX  76248</t>
  </si>
  <si>
    <t>1175 Municipal Way</t>
  </si>
  <si>
    <t>6801 Glenview Drive</t>
  </si>
  <si>
    <t>105 Main Street</t>
  </si>
  <si>
    <t>Haslet, TX  76052</t>
  </si>
  <si>
    <t>1801 Norwood Drive</t>
  </si>
  <si>
    <t>Hurst, TX  76054</t>
  </si>
  <si>
    <t>900 Bedford Road East</t>
  </si>
  <si>
    <t>Bedford, TX  76022</t>
  </si>
  <si>
    <t>1000 Simmons Drive</t>
  </si>
  <si>
    <t>6724 Rena Drive</t>
  </si>
  <si>
    <t>Richland Hills, TX  76118</t>
  </si>
  <si>
    <t>147 East Hurst Boulevard</t>
  </si>
  <si>
    <t>504 West Bedford Euless Road</t>
  </si>
  <si>
    <t>9200 Mid Cities Boulevard</t>
  </si>
  <si>
    <t>304 Calvary Drive</t>
  </si>
  <si>
    <t>6750 Denton Highway</t>
  </si>
  <si>
    <t>Watauga, TX  76148</t>
  </si>
  <si>
    <t>6124 Plum Street</t>
  </si>
  <si>
    <t>645 Grapevine Highway</t>
  </si>
  <si>
    <t>2801 Forest Ridge Drive</t>
  </si>
  <si>
    <t>Bedford, TX  76021</t>
  </si>
  <si>
    <t>1120 Central Drive</t>
  </si>
  <si>
    <t>700 Mary Drive</t>
  </si>
  <si>
    <t>4517 Rufe Snow Drive</t>
  </si>
  <si>
    <t>1849-B Central Drive</t>
  </si>
  <si>
    <t>3524 Central Drive</t>
  </si>
  <si>
    <t>7105 Whitley Road</t>
  </si>
  <si>
    <t>6955 Boulevard 26</t>
  </si>
  <si>
    <t>7447 North College Circle</t>
  </si>
  <si>
    <t>7139 Baker Boulevard</t>
  </si>
  <si>
    <t>7501 Glenview Drive</t>
  </si>
  <si>
    <t>4309 Colleyville Boulevard</t>
  </si>
  <si>
    <t>500 West McDonwell School Road</t>
  </si>
  <si>
    <t>Colleyville, TX  76034</t>
  </si>
  <si>
    <t>9015 Grand Avenue</t>
  </si>
  <si>
    <t>601 East Airport Freeway</t>
  </si>
  <si>
    <t>1501 West Southlake Boulevard</t>
  </si>
  <si>
    <t>861 Wildwood Lane</t>
  </si>
  <si>
    <t>1200 FM 156 South</t>
  </si>
  <si>
    <t>325 Carolyn Drive</t>
  </si>
  <si>
    <t>1025 Johnson Road</t>
  </si>
  <si>
    <t>208 Nutmeg Lane</t>
  </si>
  <si>
    <t>3508 Glade Road</t>
  </si>
  <si>
    <t>1401 North Main Street</t>
  </si>
  <si>
    <t>1601 Marshall Ridge Parkway</t>
  </si>
  <si>
    <t>3705 Harwood Road</t>
  </si>
  <si>
    <t>11301 Old Denton Road</t>
  </si>
  <si>
    <t>3735 Ira E. Woods Avenue</t>
  </si>
  <si>
    <t>1300 Sarah Brooks Drive</t>
  </si>
  <si>
    <t>11773 Bray Birch Lane</t>
  </si>
  <si>
    <t>1 Trophy Wood Drive</t>
  </si>
  <si>
    <t>7025 Mid Cities Boulevard</t>
  </si>
  <si>
    <t>7901 Indian Springs Road</t>
  </si>
  <si>
    <t>1400 Main Street</t>
  </si>
  <si>
    <t>7300 Smithfield Road</t>
  </si>
  <si>
    <t>101 East Highland Street</t>
  </si>
  <si>
    <t>4545 Merlot Avenue</t>
  </si>
  <si>
    <t>1002 North Park Boulevard</t>
  </si>
  <si>
    <t>1555 North Tarrant Parkway</t>
  </si>
  <si>
    <t>Fort Worth, TX  76244</t>
  </si>
  <si>
    <t>Trophy Club, TX  76262</t>
  </si>
  <si>
    <t>North Richland Hills, TX  76182</t>
  </si>
  <si>
    <t>170 Stonebridge Lane</t>
  </si>
  <si>
    <t>223 South Pearson Lane</t>
  </si>
  <si>
    <t>8750 North Riverside Drive</t>
  </si>
  <si>
    <t>3937 Haslet-Roanoke Road</t>
  </si>
  <si>
    <t>12120 Woodland Springs Drive</t>
  </si>
  <si>
    <t>9100 North Beach Street</t>
  </si>
  <si>
    <t>12209 Timberland Boulevard</t>
  </si>
  <si>
    <t>Keller, TX  76244</t>
  </si>
  <si>
    <t>Fort Worth, TX  76262</t>
  </si>
  <si>
    <t>1909 Thomas Road</t>
  </si>
  <si>
    <t>603 Southeast Parkway</t>
  </si>
  <si>
    <t>483 Sandy Beach Road, Suite C</t>
  </si>
  <si>
    <t>215 Northeast 14th Street</t>
  </si>
  <si>
    <t>1600 Texas Street</t>
  </si>
  <si>
    <t>1419 College Avenue</t>
  </si>
  <si>
    <t>Haltom City, TX  76117</t>
  </si>
  <si>
    <t>Azle, TX  76020</t>
  </si>
  <si>
    <t>Fort Worth, TX  76164</t>
  </si>
  <si>
    <t>3900 Longvue Avenue</t>
  </si>
  <si>
    <t>4736 Bryce Avenue</t>
  </si>
  <si>
    <t>6651 Lake Worth Boulevard</t>
  </si>
  <si>
    <t>Lake Worth, TX  76135</t>
  </si>
  <si>
    <t>3300 South Henderson Street</t>
  </si>
  <si>
    <t>Fort Worth, TX  76110</t>
  </si>
  <si>
    <t>5001 Bernice Street</t>
  </si>
  <si>
    <t>3551 New York Avenue</t>
  </si>
  <si>
    <t>1100 Northwest 18th Street</t>
  </si>
  <si>
    <t>5824 Merrymount Road</t>
  </si>
  <si>
    <t>Westover Hills, TX  76107</t>
  </si>
  <si>
    <t>3801 West 7th Street</t>
  </si>
  <si>
    <t>2901 Azle Avenue</t>
  </si>
  <si>
    <t>Fort Worth, TX  76106</t>
  </si>
  <si>
    <t>1701 Oakhurst Scenic Drive</t>
  </si>
  <si>
    <t>620 Churchill Road</t>
  </si>
  <si>
    <t>Fort Worth, TX  76114</t>
  </si>
  <si>
    <t>8905 Clifford Street</t>
  </si>
  <si>
    <t>White Settlement, TX  76108</t>
  </si>
  <si>
    <t>4050 South Hulen Street</t>
  </si>
  <si>
    <t>8800 Chapin Road</t>
  </si>
  <si>
    <t>201 North Bailey Avenue</t>
  </si>
  <si>
    <t>5705 Azle Avenue</t>
  </si>
  <si>
    <t>Sansom Park, TX  76114</t>
  </si>
  <si>
    <t>4809 Haltom Road</t>
  </si>
  <si>
    <t>311 Burton Hill Road</t>
  </si>
  <si>
    <t>Westworth Village, TX  76114</t>
  </si>
  <si>
    <t>3801 McCart Avenue</t>
  </si>
  <si>
    <t>3201 Friendly Lane</t>
  </si>
  <si>
    <t>3600 Fossil Drive</t>
  </si>
  <si>
    <t>4100 Southwest Loop 820</t>
  </si>
  <si>
    <t>3242 Lackland Road</t>
  </si>
  <si>
    <t>3060 Overton Park Drive West</t>
  </si>
  <si>
    <t>900 West Fogg Street</t>
  </si>
  <si>
    <t>4900 River Oaks Boulevard</t>
  </si>
  <si>
    <t>River Oaks, TX  76114</t>
  </si>
  <si>
    <t>2730 South Cherry Lane</t>
  </si>
  <si>
    <t>8215 White Settlement Road</t>
  </si>
  <si>
    <t>701 Waggoman Road</t>
  </si>
  <si>
    <t>Blue Mound, TX  76131</t>
  </si>
  <si>
    <t>1300 Northeast 35th Street</t>
  </si>
  <si>
    <t>2101 Hemphill Street</t>
  </si>
  <si>
    <t>5350 Basswood Boulevard</t>
  </si>
  <si>
    <t>Fort Worth, TX  76137</t>
  </si>
  <si>
    <t>7501 Surfside Drive</t>
  </si>
  <si>
    <t>Fort Worth, TX  76135</t>
  </si>
  <si>
    <t>6154 Meandering Road</t>
  </si>
  <si>
    <t>9396 Confederate Park Road</t>
  </si>
  <si>
    <t>Lakeside, TX  76135</t>
  </si>
  <si>
    <t>1501 Jim Wright Freeway</t>
  </si>
  <si>
    <t>Fort Worth, TX  76108</t>
  </si>
  <si>
    <t>100 Verna Trail North</t>
  </si>
  <si>
    <t>6108 Broadway Avenue</t>
  </si>
  <si>
    <t>1001 East Bailey Boswell Road</t>
  </si>
  <si>
    <t>Saginaw, TX  76131</t>
  </si>
  <si>
    <t>1313 Southeast Parkway</t>
  </si>
  <si>
    <t>4551 Southwest Boulevard</t>
  </si>
  <si>
    <t>4205 Basswood Boulevard</t>
  </si>
  <si>
    <t>7200 Robertson Road</t>
  </si>
  <si>
    <t>4805 Northeast Loop 820</t>
  </si>
  <si>
    <t>Training Room, 1200 North Old Decatur Road</t>
  </si>
  <si>
    <t>Saginaw, TX  76179</t>
  </si>
  <si>
    <t>6036 Locke Avenue</t>
  </si>
  <si>
    <t>3401 Bellaire Drive South</t>
  </si>
  <si>
    <t>3016 Selma Street</t>
  </si>
  <si>
    <t>355 West McLeroy Boulevard</t>
  </si>
  <si>
    <t>9500 Live Oak Lane</t>
  </si>
  <si>
    <t>300 Expedition Drive</t>
  </si>
  <si>
    <t>6649 North Riverside Drive</t>
  </si>
  <si>
    <t>5500 Boat Club Road</t>
  </si>
  <si>
    <t>8250 Parkwood Hill Boulevard</t>
  </si>
  <si>
    <t>8301 Running River Lane</t>
  </si>
  <si>
    <t>Fort Worth, TX  76131</t>
  </si>
  <si>
    <t>10200 FM 156</t>
  </si>
  <si>
    <t>6228 Crystal Lake Drive</t>
  </si>
  <si>
    <t>Fort Worth, TX  76179</t>
  </si>
  <si>
    <t>4001 Library Lane</t>
  </si>
  <si>
    <t>100 Main Street</t>
  </si>
  <si>
    <t>1100 Bear Creek Parkway</t>
  </si>
  <si>
    <t>2615 West Pioneer Parkway</t>
  </si>
  <si>
    <t>Grand Prairie, TX  75051</t>
  </si>
  <si>
    <t>959 East Rosedale Street</t>
  </si>
  <si>
    <t>405 South Oak Street</t>
  </si>
  <si>
    <t>228 San Angelo Avenue</t>
  </si>
  <si>
    <t>Benbrook, TX  76126</t>
  </si>
  <si>
    <t>900 Southeast Green Oaks Boulevard</t>
  </si>
  <si>
    <t>2424 Forest Ridge Drive</t>
  </si>
  <si>
    <t>6600 Lands End Court</t>
  </si>
  <si>
    <t>201 East Sublett Road</t>
  </si>
  <si>
    <t>6301 Bridge Street</t>
  </si>
  <si>
    <t>3201 South Hills Avenue</t>
  </si>
  <si>
    <t>7001 Trail Lake Drive</t>
  </si>
  <si>
    <t>5533 Whitman Avenue</t>
  </si>
  <si>
    <t>5700 Ramey Avenue</t>
  </si>
  <si>
    <t>528 Mercedes Street</t>
  </si>
  <si>
    <t>10201 Jerry Dunn Parkway</t>
  </si>
  <si>
    <t>3409 Stalcup Road</t>
  </si>
  <si>
    <t>2801 Country Creek Lane</t>
  </si>
  <si>
    <t>2929 Forest Avenue</t>
  </si>
  <si>
    <t>1850 Barron Lane</t>
  </si>
  <si>
    <t>6401 Hartman Road</t>
  </si>
  <si>
    <t>Forest Hill, TX  76119</t>
  </si>
  <si>
    <t>812 South Crowley Road, Suite B</t>
  </si>
  <si>
    <t>8400 West Cleburne Road</t>
  </si>
  <si>
    <t>1320 West Everman Parkway</t>
  </si>
  <si>
    <t>2501 Cooks Lane</t>
  </si>
  <si>
    <t>901 Chestnut Drive</t>
  </si>
  <si>
    <t>1601 Wright Street</t>
  </si>
  <si>
    <t>3900 Southwest Green Oaks Boulevard</t>
  </si>
  <si>
    <t>5700 Petra Drive</t>
  </si>
  <si>
    <t>1101 South Fielder Road</t>
  </si>
  <si>
    <t>1400 Dugan Street</t>
  </si>
  <si>
    <t>2001 South Davis Drive</t>
  </si>
  <si>
    <t>2505 W.E. Roberts Street</t>
  </si>
  <si>
    <t>2411 Winewood Lane</t>
  </si>
  <si>
    <t>2301 East Park Row Drive</t>
  </si>
  <si>
    <t>6401 West Pleasant Ridge Road</t>
  </si>
  <si>
    <t>2000 North Fielder Road</t>
  </si>
  <si>
    <t>3721 Little Road</t>
  </si>
  <si>
    <t>1400 Lamar Boulevard West</t>
  </si>
  <si>
    <t>3001 Quail Lane</t>
  </si>
  <si>
    <t>2491 Gertie Barrett Road</t>
  </si>
  <si>
    <t>2201 Ascension Boulevard</t>
  </si>
  <si>
    <t>601 East Harris Road</t>
  </si>
  <si>
    <t>1520 North Walnut Creek</t>
  </si>
  <si>
    <t>2601 Shady Brook Drive</t>
  </si>
  <si>
    <t>205 South Elm Street</t>
  </si>
  <si>
    <t>7900 Smithfield Road</t>
  </si>
  <si>
    <t>7331 Holiday Lane</t>
  </si>
  <si>
    <t>7400 Hovenkamp Avenue</t>
  </si>
  <si>
    <t>745 Brown Trail</t>
  </si>
  <si>
    <t>401 Bear Creek Drive</t>
  </si>
  <si>
    <t>3191 West Pipeline Road</t>
  </si>
  <si>
    <t>605 South Main Street</t>
  </si>
  <si>
    <t>6300 Maurie Drive</t>
  </si>
  <si>
    <t>2045 Bedford Road</t>
  </si>
  <si>
    <t>1600 Donley Drive</t>
  </si>
  <si>
    <t>1932 Dove Road</t>
  </si>
  <si>
    <t>1801 Hall-Johnson Road</t>
  </si>
  <si>
    <t>5300 Colleyville Boulevard</t>
  </si>
  <si>
    <t>6649 Precinct Line Road</t>
  </si>
  <si>
    <t>4647 Shiver Road</t>
  </si>
  <si>
    <t>4101 Birchman Avenue</t>
  </si>
  <si>
    <t>405 South Belmont Street</t>
  </si>
  <si>
    <t>200 Northwest 20th Street</t>
  </si>
  <si>
    <t>4750 Barwick Drive</t>
  </si>
  <si>
    <t>2011 Prospect Avenue</t>
  </si>
  <si>
    <t>1701 Northeast 36th Street</t>
  </si>
  <si>
    <t>3809 Yucca Avenue</t>
  </si>
  <si>
    <t>4800 Ohio Garden Road</t>
  </si>
  <si>
    <t>3900 Southwest Boulevard</t>
  </si>
  <si>
    <t>519 East Butler Street</t>
  </si>
  <si>
    <t>3001 Layton Avenue</t>
  </si>
  <si>
    <t>1333 West Spurgeon Street</t>
  </si>
  <si>
    <t>7000 Teal Drive</t>
  </si>
  <si>
    <t>4201 Rita Lane</t>
  </si>
  <si>
    <t>4917 Briarhaven Road</t>
  </si>
  <si>
    <t>6900 Bayberry Drive</t>
  </si>
  <si>
    <t>5001 Northeast Loop 820</t>
  </si>
  <si>
    <t>901 Baurline Street</t>
  </si>
  <si>
    <t>5615 Forest Hill Drive</t>
  </si>
  <si>
    <t>5616 Crowley Road</t>
  </si>
  <si>
    <t>911 Winscott Road</t>
  </si>
  <si>
    <t>509 Peach Street</t>
  </si>
  <si>
    <t>615 Townley Drive</t>
  </si>
  <si>
    <t>1063 East Rosedale Street</t>
  </si>
  <si>
    <t>958 Page Avenue</t>
  </si>
  <si>
    <t>4000 Avenue N</t>
  </si>
  <si>
    <t>400 Eagle Drive South</t>
  </si>
  <si>
    <t>4200 East Berry Street</t>
  </si>
  <si>
    <t>3001 Forest Park Boulevard</t>
  </si>
  <si>
    <t>2015 Craig Hanking Drive</t>
  </si>
  <si>
    <t>Building sold, may reopen by November 2019; located .3 miles from Precinct 1012 (EV site)</t>
  </si>
  <si>
    <t>Pending ADA corrections.  Located .4 miles from Precinct 1085</t>
  </si>
  <si>
    <t>2 sites located in Precinct 2319; keep Ruth Ditto, which has been used for Precinct 2319</t>
  </si>
  <si>
    <t>KEEP - Located 1.2 miles from Crowley Recreation Center, which is an EV site not used on eday; site also sits in Precinct 1023, but used for Precinct 1103.</t>
  </si>
  <si>
    <t>KEEP - Located 1.6 miles from Benbrook Community Center, which is an EV site not used on eday; recommend using EV site on eday.</t>
  </si>
  <si>
    <t>KEEP - Located .5 miles from Precinct 3530</t>
  </si>
  <si>
    <t>KEEP - ADA concerns, door must remain open.  Located .8 miles from Precinct 2217</t>
  </si>
  <si>
    <t>KEEP - Pending ADA corrections.  Located .5 miles from Precinct 2246</t>
  </si>
  <si>
    <t>KEEP - 2 sites located in Precinct 2319; eliminate St. Vincent, which has been used for Precinct 2556</t>
  </si>
  <si>
    <t>Votes lower threshold</t>
  </si>
  <si>
    <t>Votes upper threshold</t>
  </si>
  <si>
    <t>Name</t>
  </si>
  <si>
    <t>Value</t>
  </si>
  <si>
    <t>Description</t>
  </si>
  <si>
    <t>Percentage for party voting</t>
  </si>
  <si>
    <t>A precinct that has more than this percetange of votes for a single party will keep it's voting location. This is the number of ballots cast for that party, in that precinct, in the last Primary Election.</t>
  </si>
  <si>
    <t xml:space="preserve">Locations that had less that this number of ballots cast in the last General Election (November of even years) will be closed down due to low tornout. </t>
  </si>
  <si>
    <t xml:space="preserve">Locations that had more that this number of ballots cast in the last General Election (November of even years) will be removed from the Eliminations list due to high turnout. </t>
  </si>
  <si>
    <t>Keep based on party turnout</t>
  </si>
  <si>
    <t>Less than 100 voters on Election Day; located 1.8 miles from Precinct 4128</t>
  </si>
  <si>
    <t>Add EV site not used on eday; located .2 miles from Precinct 1059; recommend using EV site on eday.</t>
  </si>
  <si>
    <t xml:space="preserve">KEEP - 523 voters; voting conducted in hallway. Located .5 miles from Precinct 1255; school also sits in Precinct 1255; </t>
  </si>
  <si>
    <t>KEEP - 657 voters; located 1.9 miles from Crowley Recreation Center, which is an EV site not used on eday; recommend using EV site on eday.</t>
  </si>
  <si>
    <t>KEEP - 584 voters; located 1 miles from Precinct 2519 (EV site)</t>
  </si>
  <si>
    <t>KEEP - 1,219 voters; parking not close to voter entry, no curb cut-out.  Located .7 miles from Precinct 3527</t>
  </si>
  <si>
    <t>KEEP - 571 voters; located .9 miles from Precinct 3389</t>
  </si>
  <si>
    <t>KEEP - 642 voters; handicapped parking not close.  Located 1 mile from Precinct 4540, which also sits in Precinct 4508.</t>
  </si>
  <si>
    <t>KEEP - 525 voters; double doors not ADA complaint.  Located .3 miles from Precinct 4202, which is the only site used in River Oaks Elections.</t>
  </si>
  <si>
    <t>KEEP - 557 voters; located 1.2 miles from Precinct 3486; voting at Precinct 3486 conducted in library, voting here in lobby</t>
  </si>
  <si>
    <t>PRECINCT</t>
  </si>
  <si>
    <t>2012_Reg</t>
  </si>
  <si>
    <t>2012_Nov_Votes</t>
  </si>
  <si>
    <t>2012_Nov_turnout</t>
  </si>
  <si>
    <t>2012_DEM_Votes</t>
  </si>
  <si>
    <t>2012_REP_Votes</t>
  </si>
  <si>
    <t>2012_party_Turnout</t>
  </si>
  <si>
    <t>2014_Reg</t>
  </si>
  <si>
    <t>2014_Nov_Votes</t>
  </si>
  <si>
    <t>2014_Nov_turnout</t>
  </si>
  <si>
    <t>2014_DEM_Votes</t>
  </si>
  <si>
    <t>2014_REP_Votes</t>
  </si>
  <si>
    <t>2014_party_Turnout</t>
  </si>
  <si>
    <t>2016_Reg</t>
  </si>
  <si>
    <t>2016_Nov_Votes</t>
  </si>
  <si>
    <t>2016_Nov_turnout</t>
  </si>
  <si>
    <t>2016_REP_Votes</t>
  </si>
  <si>
    <t>2016_party_Turnout</t>
  </si>
  <si>
    <t>2018_Reg</t>
  </si>
  <si>
    <t>2018_Prim_turnout</t>
  </si>
  <si>
    <t>2018_DEM_Votes</t>
  </si>
  <si>
    <t>2018_REP_Votes</t>
  </si>
  <si>
    <t>2018_party_Turnout</t>
  </si>
  <si>
    <t>Avg_Turnout</t>
  </si>
  <si>
    <t>Avg_Party_Turnout</t>
  </si>
  <si>
    <t>Sum of election_ballots</t>
  </si>
  <si>
    <t>Key_Pct</t>
  </si>
  <si>
    <t>Location_Name</t>
  </si>
  <si>
    <t>Total</t>
  </si>
  <si>
    <t>Community Christian Church Education Bldg</t>
  </si>
  <si>
    <t>Andrew Doc Session Community Center</t>
  </si>
  <si>
    <t>First United Methodist Church Crowley</t>
  </si>
  <si>
    <t>Westminster Presbyterian Church - Ft. Worth</t>
  </si>
  <si>
    <t>The Connection - Pantego Bible Chur</t>
  </si>
  <si>
    <t>Formation Building - St. Anns Catholic Church</t>
  </si>
  <si>
    <t>St. Peters Antiochian Orthodox Church</t>
  </si>
  <si>
    <t>North Crowley 9th Grade Campus</t>
  </si>
  <si>
    <t>Pope Elementary School</t>
  </si>
  <si>
    <t>Boles Junior High School</t>
  </si>
  <si>
    <t>Myrtice &amp; Curtis Larson Elementary School</t>
  </si>
  <si>
    <t>Westminster Presbyterian Church - ARL</t>
  </si>
  <si>
    <t>Webb Elementary School</t>
  </si>
  <si>
    <t>Interlochen Health &amp; Rehabilitation Center</t>
  </si>
  <si>
    <t>Center for Community Service Junior</t>
  </si>
  <si>
    <t>Young Junior High School</t>
  </si>
  <si>
    <t>Ditto Elementary School</t>
  </si>
  <si>
    <t>Nichols Junior High School</t>
  </si>
  <si>
    <t>Meadowood Assisted Living &amp; Memory Care</t>
  </si>
  <si>
    <t>North Park YMCA</t>
  </si>
  <si>
    <t>Villages of Woodland Springs Amenity Building</t>
  </si>
  <si>
    <t>Sheriffs Office North Patrol Division</t>
  </si>
  <si>
    <t>River Oaks City Hall</t>
  </si>
  <si>
    <t>Eagle Mountain-Saginaw ISD Bldg 6</t>
  </si>
  <si>
    <t>Harvest United Methodist Fort Worth</t>
  </si>
  <si>
    <t>#N/A</t>
  </si>
  <si>
    <t>Election_code</t>
  </si>
  <si>
    <t>Precinct_name</t>
  </si>
  <si>
    <t>Registered_voters</t>
  </si>
  <si>
    <t>total_ballots</t>
  </si>
  <si>
    <t>total_turnout%</t>
  </si>
  <si>
    <t>absentee_ballots</t>
  </si>
  <si>
    <t>absentee_turnout%</t>
  </si>
  <si>
    <t>early_ballots</t>
  </si>
  <si>
    <t>early_turnout%</t>
  </si>
  <si>
    <t>election_ballots</t>
  </si>
  <si>
    <t>election_turnout%</t>
  </si>
  <si>
    <t>Acutal  Precinct</t>
  </si>
  <si>
    <t>EEC #</t>
  </si>
  <si>
    <t>POLL_NAME</t>
  </si>
  <si>
    <t>POLL_ADDRESS</t>
  </si>
  <si>
    <t>201 Burnett Street FORT WORTH, TX 76102</t>
  </si>
  <si>
    <t>600 Kentucky Avenue Fort Worth, TX 76104</t>
  </si>
  <si>
    <t>901 Baurline St FORT WORTH, TX 76111</t>
  </si>
  <si>
    <t>4513 Williams Road FORT WORTH, TX 76116</t>
  </si>
  <si>
    <t>1720 Vickery Boulevard East Fort Worth, TX 76104</t>
  </si>
  <si>
    <t>5615 Forest Hill Drive FORT WORTH, TX 76119</t>
  </si>
  <si>
    <t>5616 Crowley Road Fort Worth, TX 76134</t>
  </si>
  <si>
    <t>3813 Valentine Street Fort Worth, TX 76107</t>
  </si>
  <si>
    <t>201 South Sylvania Avenue Fort Worth, TX 76111</t>
  </si>
  <si>
    <t>911 Winscott Road Benbrook, TX 76126</t>
  </si>
  <si>
    <t>5709 Wedgwood Drive Fort Worth, TX 76133</t>
  </si>
  <si>
    <t>509 Peach Street Crowley, TX 76036</t>
  </si>
  <si>
    <t>800 East Rendon Crowley Road Burleson, TX 76028</t>
  </si>
  <si>
    <t>615 Townley Drive Everman, TX 76140</t>
  </si>
  <si>
    <t>13201 Rendon Road Burleson, TX 76028</t>
  </si>
  <si>
    <t>1063 East Rosedale Street Fort Worth, TX 76104</t>
  </si>
  <si>
    <t>1816 Delga Street Fort Worth, TX 76102</t>
  </si>
  <si>
    <t>958 Page Avenue Fort Worth, TX 76110</t>
  </si>
  <si>
    <t>3201 Purington Avenue Fort Worth, TX 76103</t>
  </si>
  <si>
    <t>3316 Avenue N Fort Worth, TX 76105</t>
  </si>
  <si>
    <t>2525 East Rosedale Street Fort Worth, TX 76105</t>
  </si>
  <si>
    <t>960 East Baltimore Avenue Fort Worth, TX 76104</t>
  </si>
  <si>
    <t>2900 Mitchell Boulevard Fort Worth, TX 76105</t>
  </si>
  <si>
    <t>2700 McPherson Avenue Fort Worth, TX 76109</t>
  </si>
  <si>
    <t>3700 East Belknap Street Fort Worth, TX 76111</t>
  </si>
  <si>
    <t>3208 Wilbarger Street Fort Worth, TX 76119</t>
  </si>
  <si>
    <t>1501 West Seminary Drive Fort Worth, TX 76115</t>
  </si>
  <si>
    <t>701 South Hughes Avenue Fort Worth, TX 76103</t>
  </si>
  <si>
    <t>2601 Evans Avenue Fort Worth, TX 76104</t>
  </si>
  <si>
    <t>3200 Sanguinet Street Fort Worth, TX 76107</t>
  </si>
  <si>
    <t>4000 Avenue N Fort Worth, TX 76105</t>
  </si>
  <si>
    <t>400 Eagle Drive South Crowley, TX 76036</t>
  </si>
  <si>
    <t>2601 Timberline Drive Fort Worth, TX 76119</t>
  </si>
  <si>
    <t>4200 East Berry Street Fort Worth, TX 76105</t>
  </si>
  <si>
    <t>3001 Forest Park Boulevard Fort Worth, TX 76110</t>
  </si>
  <si>
    <t>10100 Rolling Hills Drive FORT WORTH, TX 76126</t>
  </si>
  <si>
    <t>3201 South Hills Avenue Fort Worth, TX 76109</t>
  </si>
  <si>
    <t>7001 Trail Lake Drive Fort Worth, TX 76133</t>
  </si>
  <si>
    <t>4701 Bryant Irvin Road North Fort Worth, TX 76107</t>
  </si>
  <si>
    <t>1959 Sandy Lane Fort Worth, TX 76112</t>
  </si>
  <si>
    <t>5565 Truman Drive Fort Worth, TX 76112</t>
  </si>
  <si>
    <t>3212 Miller Avenue Fort Worth, TX 76119</t>
  </si>
  <si>
    <t>3550 Southwest Loop 820 Fort Worth, TX 76133</t>
  </si>
  <si>
    <t>5533 Whitman Avenue Fort Worth, TX 76133</t>
  </si>
  <si>
    <t>5701 Shelton Street Fort Worth, TX 76112</t>
  </si>
  <si>
    <t>4612 David Strickland Road Fort Worth, TX 76119</t>
  </si>
  <si>
    <t>6410 South Freeway Fort Worth, TX 76134</t>
  </si>
  <si>
    <t>6901 Wichita Street Forest Hill, TX 76140</t>
  </si>
  <si>
    <t>1204 East Broadus Avenue Fort Worth, TX 76115</t>
  </si>
  <si>
    <t>2001 Oakland Boulevard Fort Worth, TX 76103</t>
  </si>
  <si>
    <t>3324 House Anderson Road Euless, TX 76040</t>
  </si>
  <si>
    <t>4125 St. Francis Village Road CROWLEY, TX 76036</t>
  </si>
  <si>
    <t>5700 Ramey Avenue Fort Worth, TX 76112</t>
  </si>
  <si>
    <t>1605 Edgecliff Road Edgecliff Village, TX 76134</t>
  </si>
  <si>
    <t>8850 Elbe Trail Fort Worth, TX 76118</t>
  </si>
  <si>
    <t>528 Mercedes Street Benbrook, TX 76126</t>
  </si>
  <si>
    <t>6551 Granbury Road Fort Worth, TX 76133</t>
  </si>
  <si>
    <t>10201 Jerry Dunn Parkway Benbrook, TX 76126</t>
  </si>
  <si>
    <t>3409 Stalcup Road Fort Worth, TX 76119</t>
  </si>
  <si>
    <t>8200 Anderson Boulevard Fort Worth, TX 76120</t>
  </si>
  <si>
    <t>7120 West Cleburne Road Fort Worth, TX 76133</t>
  </si>
  <si>
    <t>2801 Country Creek Lane Fort Worth, TX 76123</t>
  </si>
  <si>
    <t>7900 McCart Avenue Fort Worth, TX 76123</t>
  </si>
  <si>
    <t>6021 Westcreek Drive Fort Worth, TX 76133</t>
  </si>
  <si>
    <t>6300 Welch Avenue Fort Worth, TX 76133</t>
  </si>
  <si>
    <t>7635 South Hulen Street Fort Worth, TX 76133</t>
  </si>
  <si>
    <t>2929 Forest Avenue Fort Worth, TX 76112</t>
  </si>
  <si>
    <t>100 Southwest Alsbury Blvd. Burleson, TX 76028</t>
  </si>
  <si>
    <t>4800 Merida Avenue Fort Worth, TX 76115</t>
  </si>
  <si>
    <t>501 Oakland Boulevard Fort Worth, TX 76103</t>
  </si>
  <si>
    <t>6917 Brentwood Stair Road Fort Worth, TX 76112</t>
  </si>
  <si>
    <t>1850 Barron Lane Fort Worth, TX 76112</t>
  </si>
  <si>
    <t>1600 Glasgow Road Fort Worth, TX 76134</t>
  </si>
  <si>
    <t>6401 Hartman Road Forest Hill, TX 76119</t>
  </si>
  <si>
    <t>812 South Crowley Road Suite B Crowley, TX 76036</t>
  </si>
  <si>
    <t>213 North Race Street Everman, TX 76140</t>
  </si>
  <si>
    <t>7601 Bellaire Drive South Fort Worth, TX 76132</t>
  </si>
  <si>
    <t>3800 Anglin Drive Fort Worth, TX 76119</t>
  </si>
  <si>
    <t>1404 Sycamore School Road Fort Worth, TX 76134</t>
  </si>
  <si>
    <t>2414 Hitson Lane Fort Worth, TX 76112</t>
  </si>
  <si>
    <t>6610 Southwest Boulevard BENBROOK, TX 76109</t>
  </si>
  <si>
    <t>4910 Dunbar Street Fort Worth, TX 76105</t>
  </si>
  <si>
    <t>8400 West Cleburne Road Fort Worth, TX 76123</t>
  </si>
  <si>
    <t>6251 Oakmont Trail Fort Worth, TX 76132</t>
  </si>
  <si>
    <t>1320 West Everman Parkway Fort Worth, TX 76134</t>
  </si>
  <si>
    <t>3301 Sycamore School Road Fort Worth, TX 76123</t>
  </si>
  <si>
    <t>715 East Lamar Boulevard Arlington, TX 76011</t>
  </si>
  <si>
    <t>3601 Pecos Street Fort Worth, TX 76119</t>
  </si>
  <si>
    <t>2501 Cooks Lane Fort Worth, TX 76120</t>
  </si>
  <si>
    <t>12440 Rendon Road BURLESON, TX 76028</t>
  </si>
  <si>
    <t>4200 Reggis Court FORT WORTH, TX 76155</t>
  </si>
  <si>
    <t>4201 West Risinger Drive FORT WORTH, TX 76123</t>
  </si>
  <si>
    <t>4630 McPherson Boulevard FORT WORTH, TX 76123</t>
  </si>
  <si>
    <t>521 Ashdale Drive FORT WORTH, TX 76140</t>
  </si>
  <si>
    <t>901 Chestnut Drive Arlington, TX 76012</t>
  </si>
  <si>
    <t>3311 Southwest Green Oaks Blvd Arlington, TX 76017</t>
  </si>
  <si>
    <t>1601 Wright Street Arlington, TX 76012</t>
  </si>
  <si>
    <t>2101 Overbrook Drive Arlington, TX 76014</t>
  </si>
  <si>
    <t>3900 Southwest Green Oaks Blvd Arlington, TX 76017</t>
  </si>
  <si>
    <t>5700 Petra Drive Arlington, TX 76017</t>
  </si>
  <si>
    <t>7700 South Watson Road Arlington, TX 76002</t>
  </si>
  <si>
    <t>1100 East Broad Street Mansfield, TX 76063</t>
  </si>
  <si>
    <t>1101 South Fielder Road Arlington, TX 76013</t>
  </si>
  <si>
    <t>2626 Lincoln Drive Arlington, TX 76006</t>
  </si>
  <si>
    <t>1400 Dugan Street Arlington, TX 76010</t>
  </si>
  <si>
    <t>1614 South Bowen Road Pantego, TX 76013</t>
  </si>
  <si>
    <t>1900 South Collins Street Arlington, TX 76010</t>
  </si>
  <si>
    <t>2315 Stonegate Street Arlington, TX 76010</t>
  </si>
  <si>
    <t>1333 West Pioneer Parkway Arlington, TX 76013</t>
  </si>
  <si>
    <t>2620 Avenue K Grand Prairie, TX 75050</t>
  </si>
  <si>
    <t>700 East Abram Street Arlington, TX 76010</t>
  </si>
  <si>
    <t>2001 South Davis Drive Arlington, TX 76013</t>
  </si>
  <si>
    <t>2015 Craig Hanking Drive Arlington, TX 76010</t>
  </si>
  <si>
    <t>3101 West Park Row Arlington, TX 76013</t>
  </si>
  <si>
    <t>3621 Roosevelt Drive ARLINGTON, TX 76016</t>
  </si>
  <si>
    <t>2505 W.E. Roberts Street Grand Prairie, TX 75051</t>
  </si>
  <si>
    <t>1330 South Fielder Road Arlington, TX 76013</t>
  </si>
  <si>
    <t>1200 North Cooper Street Arlington, TX 76011</t>
  </si>
  <si>
    <t>2411 Winewood Lane Arlington, TX 76013</t>
  </si>
  <si>
    <t>2301 East Park Row Drive Arlington, TX 76010</t>
  </si>
  <si>
    <t>1800 West Randol Mill Road Arlington, TX 76012</t>
  </si>
  <si>
    <t>6401 West Pleasant Ridge Road Arlington, TX 76016</t>
  </si>
  <si>
    <t>1301 West Green Oaks Boulevard Arlington, TX 76013</t>
  </si>
  <si>
    <t>3001 North Walnut Creek Drive Mansfield, TX 76063</t>
  </si>
  <si>
    <t>2600 Roosevelt Drive Dalworthington Gardens, TX 76016</t>
  </si>
  <si>
    <t>1601 Northeast Green Oaks Blvd Arlington, TX 76006</t>
  </si>
  <si>
    <t>1101 Timberlake Drive ARLINGTON, TX 76010</t>
  </si>
  <si>
    <t>2800 South Center Street Arlington, TX 76014</t>
  </si>
  <si>
    <t>2000 North Fielder Road Arlington, TX 76012</t>
  </si>
  <si>
    <t>2000 California Lane Arlington, TX 76015</t>
  </si>
  <si>
    <t>1400 Rebecca Lane Arlington, TX 76014</t>
  </si>
  <si>
    <t>2201 North Davis Drive Arlington, TX 76012</t>
  </si>
  <si>
    <t>6765 Dick Price Road Mansfield, TX 76063</t>
  </si>
  <si>
    <t>1025 High Point Road Arlington, TX 76015</t>
  </si>
  <si>
    <t>2645 West Randol Mill Road Arlington, TX 76012</t>
  </si>
  <si>
    <t>901 Wildcat Way Kennedale, TX 76060</t>
  </si>
  <si>
    <t>4600 West Bardin Road Arlington, TX 76017</t>
  </si>
  <si>
    <t>1701 Martin Luther Drive Arlington, TX 76010</t>
  </si>
  <si>
    <t>4002 West Pioneer Parkway ARLINGTON, TX 76013</t>
  </si>
  <si>
    <t>3721 Little Road Arlington, TX 76016</t>
  </si>
  <si>
    <t>3200 Woodside Drive Arlington, TX 76016</t>
  </si>
  <si>
    <t>1905 Brown Boulevard Arlington, TX 76006</t>
  </si>
  <si>
    <t>1400 Lamar Boulevard West Arlington, TX 76012</t>
  </si>
  <si>
    <t>3000 South Fielder Road Arlington, TX 76015</t>
  </si>
  <si>
    <t>3001 Quail Lane Arlington, TX 76016</t>
  </si>
  <si>
    <t>2491 Gertie Barrett Road MANSFIELD, TX 76063</t>
  </si>
  <si>
    <t>2350 SW Green Oaks Blvd Arlington, TX 76017</t>
  </si>
  <si>
    <t>1280 FM Road 1187 Mansfield, TX 76063</t>
  </si>
  <si>
    <t>6080 Mirabella Boulevard Grand Prairie, TX 75052</t>
  </si>
  <si>
    <t>201 East Sublett Road Arlington, TX 76018</t>
  </si>
  <si>
    <t>1401 Country Club Drive Mansfield, TX 76063</t>
  </si>
  <si>
    <t>3020 West Bardin Road GRAND PRAIRIE, TX 75052</t>
  </si>
  <si>
    <t>900 Southeast Green Oaks Blvd. Arlington, TX 76018</t>
  </si>
  <si>
    <t>6000 South Collins Street ARLINGTON, TX 76018</t>
  </si>
  <si>
    <t>900 Eden Road Arlington, TX 76001</t>
  </si>
  <si>
    <t>316 West 3rd Street KENNEDALE, TX 76060</t>
  </si>
  <si>
    <t>3410 Paladium Drive GRAND PRAIRIE, TX 75052</t>
  </si>
  <si>
    <t>2911 Kingswood Boulevard Grand Prairie, TX 75052</t>
  </si>
  <si>
    <t>1100 Southwest Green Oaks Blvd Arlington, TX 76017</t>
  </si>
  <si>
    <t>6102 West Pleasant Ridge Road Arlington, TX 76016</t>
  </si>
  <si>
    <t>6621 Kelly Elliott Road Arlington, TX 76001</t>
  </si>
  <si>
    <t>2045 Southeast Green Oaks Blvd Arlington, TX 76018</t>
  </si>
  <si>
    <t>7900 Tin Cup Drive Arlington, TX 76001</t>
  </si>
  <si>
    <t>7501 Calender Road Arlington, TX 76001</t>
  </si>
  <si>
    <t>2201 Ascension Boulevard Arlington, TX 76006</t>
  </si>
  <si>
    <t>601 East Harris Road Arlington, TX 76002</t>
  </si>
  <si>
    <t>1520 North Walnut Creek Mansfield, TX 76063</t>
  </si>
  <si>
    <t>801 West Bardin Road Arlington, TX 76017</t>
  </si>
  <si>
    <t>5819 West Pleasant Ridge Road Arlington, TX 76016</t>
  </si>
  <si>
    <t>810 Dove Meadows Drive Arlington, TX 76002</t>
  </si>
  <si>
    <t>1151 Mansfield Webb Road Arlington, TX 76002</t>
  </si>
  <si>
    <t>500 Country Club Drive Arlington, TX 76002</t>
  </si>
  <si>
    <t>3700 East Broad Street MANSFIELD, TX 76063</t>
  </si>
  <si>
    <t>2607 North Grand Peninsula Dr GRAND PRAIRIE, TX 75054</t>
  </si>
  <si>
    <t>901 Precinct Line Road Hurst, TX 76053</t>
  </si>
  <si>
    <t>201 North Ector Drive Euless, TX 76039</t>
  </si>
  <si>
    <t>2601 Shady Brook Drive Bedford, TX 76021</t>
  </si>
  <si>
    <t>3220 Timberline Drive Grapevine, TX 76051</t>
  </si>
  <si>
    <t>2380 Lonesome Dove Road Southlake, TX 76092</t>
  </si>
  <si>
    <t>205 South Elm Street Keller, TX 76248</t>
  </si>
  <si>
    <t>5301 Davis Boulevard North Richland Hills, TX 76180</t>
  </si>
  <si>
    <t>7900 Smithfield Road North Richland Hills, TX 76182</t>
  </si>
  <si>
    <t>2105 Willis Lane Keller, TX 76248</t>
  </si>
  <si>
    <t>7331 Holiday Lane North Richland Hills, TX 76182</t>
  </si>
  <si>
    <t>1175 Municipal Way Grapevine, TX 76051</t>
  </si>
  <si>
    <t>7400 Hovenkamp Avenue Richland Hills, TX 76118</t>
  </si>
  <si>
    <t>745 Brown Trail Hurst, TX 76053</t>
  </si>
  <si>
    <t>6801 Glenview Drive North Richland Hills, TX 76180</t>
  </si>
  <si>
    <t>105 Main Street HASLET, TX 76052</t>
  </si>
  <si>
    <t>1801 Norwood Drive Hurst, TX 76054</t>
  </si>
  <si>
    <t>900 Bedford Road East BEDFORD, TX 76022</t>
  </si>
  <si>
    <t>1000 Simmons Drive Euless, TX 76040</t>
  </si>
  <si>
    <t>6724 Rena Drive Richland Hills, TX 76118</t>
  </si>
  <si>
    <t>147 East Hurst Boulevard Hurst, TX 76053</t>
  </si>
  <si>
    <t>504 West Bedford Euless Road Hurst, TX 76053</t>
  </si>
  <si>
    <t>9200 Mid Cities Boulevard North Richland Hills, TX 76180</t>
  </si>
  <si>
    <t>304 Calvary Drive Euless, TX 76040</t>
  </si>
  <si>
    <t>6750 Denton Highway Watauga, TX 76148</t>
  </si>
  <si>
    <t>6124 Plum Street Watauga, TX 76148</t>
  </si>
  <si>
    <t>645 Grapevine Highway Hurst, TX 76054</t>
  </si>
  <si>
    <t>2801 Forest Ridge Drive Bedford, TX 76021</t>
  </si>
  <si>
    <t>1120 Central Drive BEDFORD, TX 76022</t>
  </si>
  <si>
    <t>700 Mary Drive Hurst, TX 76053</t>
  </si>
  <si>
    <t>4517 Rufe Snow Drive North Richland Hills, TX 76180</t>
  </si>
  <si>
    <t>401 Bear Creek Drive Euless, TX 76039</t>
  </si>
  <si>
    <t>3191 West Pipeline Road Euless, TX 76040</t>
  </si>
  <si>
    <t>1849-B Central Drive Bedford, TX 76022</t>
  </si>
  <si>
    <t>3524 Central Drive BEDFORD, TX 76021</t>
  </si>
  <si>
    <t>7105 Whitley Road Watauga, TX 76148</t>
  </si>
  <si>
    <t>6955 Boulevard 26 North Richland Hills, TX 76180</t>
  </si>
  <si>
    <t>7447 North College Circle North Richland Hills, TX 76180</t>
  </si>
  <si>
    <t>7139 Baker Boulevard Richland Hills, TX 76118</t>
  </si>
  <si>
    <t>7501 Glenview Drive North Richland Hills, TX 76180</t>
  </si>
  <si>
    <t>605 South Main Street Euless, TX 76040</t>
  </si>
  <si>
    <t>4309 Colleyville Boulevard Colleyville, TX 76034</t>
  </si>
  <si>
    <t>500 West McDonwell School Road Colleyville, TX 76034</t>
  </si>
  <si>
    <t>6300 Maurie Drive Watauga, TX 76148</t>
  </si>
  <si>
    <t>9015 Grand Avenue North Richland Hills, TX 76180</t>
  </si>
  <si>
    <t>2045 Bedford Road Bedford, TX 76021</t>
  </si>
  <si>
    <t>1600 Donley Drive Euless, TX 76039</t>
  </si>
  <si>
    <t>601 East Airport Freeway Euless, TX 76039</t>
  </si>
  <si>
    <t>1501 West Southlake Boulevard Southlake, TX 76092</t>
  </si>
  <si>
    <t>861 Wildwood Lane Grapevine, TX 76051</t>
  </si>
  <si>
    <t>1200 FM 156 South Haslet, TX 76052</t>
  </si>
  <si>
    <t>325 Carolyn Drive Bedford, TX 76021</t>
  </si>
  <si>
    <t>1932 Dove Road GRAPEVINE, TX 76051</t>
  </si>
  <si>
    <t>1025 Johnson Road Keller, TX 76248</t>
  </si>
  <si>
    <t>208 Nutmeg Lane Euless, TX 76039</t>
  </si>
  <si>
    <t>3508 Glade Road Colleyville, TX 76034</t>
  </si>
  <si>
    <t>1401 North Main Street Euless, TX 76039</t>
  </si>
  <si>
    <t>1801 Hall-Johnson Road Grapevine, TX 76051</t>
  </si>
  <si>
    <t>5300 Colleyville Boulevard Colleyville, TX 76034</t>
  </si>
  <si>
    <t>1601 Marshall Ridge Parkway Keller, TX 76248</t>
  </si>
  <si>
    <t>6649 Precinct Line Road NORTH RICHLAND HILLS, TX 76182</t>
  </si>
  <si>
    <t>3705 Harwood Road Bedford, TX 76021</t>
  </si>
  <si>
    <t>11301 Old Denton Road FORT WORTH, TX 76244</t>
  </si>
  <si>
    <t>3735 Ira E. Woods Avenue Grapevine, TX 76051</t>
  </si>
  <si>
    <t>1300 Sarah Brooks Drive Keller, TX 76248</t>
  </si>
  <si>
    <t>11773 Bray Birch Lane FORT WORTH, TX 76244</t>
  </si>
  <si>
    <t>1 Trophy Wood Drive TROPHY CLUB, TX 76262</t>
  </si>
  <si>
    <t>7025 Mid Cities Boulevard North Richland Hills, TX 76182</t>
  </si>
  <si>
    <t>7901 Indian Springs Road Watauga, TX 76148</t>
  </si>
  <si>
    <t>1400 Main Street Southlake, TX 76092</t>
  </si>
  <si>
    <t>7300 Smithfield Road North Richland Hills, TX 76182</t>
  </si>
  <si>
    <t>101 East Highland Street Southlake, TX 76092</t>
  </si>
  <si>
    <t>4545 Merlot Avenue GRAPEVINE, TX 76051</t>
  </si>
  <si>
    <t>1002 North Park Boulevard Grapevine, TX 76051</t>
  </si>
  <si>
    <t>1555 North Tarrant Parkway Keller, TX 76248</t>
  </si>
  <si>
    <t>4647 Shiver Road FORT WORTH, TX 76244</t>
  </si>
  <si>
    <t>170 Stonebridge Lane SOUTHLAKE, TX 76092</t>
  </si>
  <si>
    <t>223 South Pearson Lane Keller, TX 76248</t>
  </si>
  <si>
    <t>8750 N Riverside Drive KELLER, TX 76248</t>
  </si>
  <si>
    <t>3937 Haslet-Roanoke Road FORT WORTH, TX 76262</t>
  </si>
  <si>
    <t>12120 Woodland Springs Drive FORT WORTH, TX 76244</t>
  </si>
  <si>
    <t>9100 North Beach Street FORT WORTH, TX 76244</t>
  </si>
  <si>
    <t>12209 Timberland Boulevard FORT WORTH, TX 76244</t>
  </si>
  <si>
    <t>4101 Birchman Avenue Fort Worth, TX 76107</t>
  </si>
  <si>
    <t>405 South Belmont Street Saginaw, TX 76179</t>
  </si>
  <si>
    <t>1909 Thomas Road Haltom City, TX 76117</t>
  </si>
  <si>
    <t>603 Southeast Parkway Azle, TX 76020</t>
  </si>
  <si>
    <t>483 Sandy Beach Road, Suite C Azle, TX 76020</t>
  </si>
  <si>
    <t>215 Northeast 14th Street Fort Worth, TX 76164</t>
  </si>
  <si>
    <t>1600 Texas Street Fort Worth, TX 76102</t>
  </si>
  <si>
    <t>1419 College Avenue Fort Worth, TX 76104</t>
  </si>
  <si>
    <t>200 Northwest 20th Street Fort Worth, TX 76164</t>
  </si>
  <si>
    <t>3900 Longvue Ave FORT WORTH, TX 76126</t>
  </si>
  <si>
    <t>4750 Barwick Drive FORT WORTH, TX 76132</t>
  </si>
  <si>
    <t>4736 Bryce Avenue Fort Worth, TX 76107</t>
  </si>
  <si>
    <t>2011 Prospect Avenue Fort Worth, TX 76164</t>
  </si>
  <si>
    <t>6651 Lake Worth Boulevard Lake Worth, TX 76135</t>
  </si>
  <si>
    <t>1701 Northeast 36th Street Fort Worth, TX 76106</t>
  </si>
  <si>
    <t>3300 South Henderson Street Fort Worth, TX 76110</t>
  </si>
  <si>
    <t>3809 Yucca Avenue Fort Worth, TX 76111</t>
  </si>
  <si>
    <t>5001 Bernice Street Haltom City, TX 76117</t>
  </si>
  <si>
    <t>3551 New York Avenue Fort Worth, TX 76110</t>
  </si>
  <si>
    <t>1100 Northwest 18th Street Fort Worth, TX 76164</t>
  </si>
  <si>
    <t>5824 Merrymount Road Westover Hills, TX 76107</t>
  </si>
  <si>
    <t>3801 West 7th Street Fort Worth, TX 76107</t>
  </si>
  <si>
    <t>4800 Ohio Garden Road River Oaks, TX 76114</t>
  </si>
  <si>
    <t>2901 Azle Avenue Fort Worth, TX 76106</t>
  </si>
  <si>
    <t>1701 Oakhurst Scenic Drive Fort Worth, TX 76111</t>
  </si>
  <si>
    <t>620 Churchill Road Fort Worth, TX 76114</t>
  </si>
  <si>
    <t>8905 Clifford Street White Settlement, TX 76108</t>
  </si>
  <si>
    <t>4050 South Hulen Street Fort Worth, TX 76109</t>
  </si>
  <si>
    <t>8800 Chapin Road Fort Worth, TX 76116</t>
  </si>
  <si>
    <t>3900 Southwest Boulevard Fort Worth, TX 76116</t>
  </si>
  <si>
    <t>201 North Bailey Avenue Fort Worth, TX 76107</t>
  </si>
  <si>
    <t>5705 Azle Avenue Sansom Park, TX 76114</t>
  </si>
  <si>
    <t>4809 Haltom Road Haltom City, TX 76117</t>
  </si>
  <si>
    <t>311 Burton Hill Road Westworth Village, TX 76114</t>
  </si>
  <si>
    <t>3801 McCart Avenue FORT WORTH, TX 76110</t>
  </si>
  <si>
    <t>3201 Friendly Lane Haltom City, TX 76117</t>
  </si>
  <si>
    <t>3600 Fossil Drive Fort Worth, TX 76111</t>
  </si>
  <si>
    <t>4100 Southwest Loop 820 Fort Worth, TX 76109</t>
  </si>
  <si>
    <t>6600 Lands End Court Fort Worth, TX 76116</t>
  </si>
  <si>
    <t>3242 Lackland Road Fort Worth, TX 76116</t>
  </si>
  <si>
    <t>3060 Overton Park Drive West Fort Worth, TX 76109</t>
  </si>
  <si>
    <t>900 West Fogg Street Fort Worth, TX 76110</t>
  </si>
  <si>
    <t>519 East Butler Street Fort Worth, TX 76110</t>
  </si>
  <si>
    <t>4900 River Oaks Boulevard River Oaks, TX 76114</t>
  </si>
  <si>
    <t>2730 South Cherry Lane Fort Worth, TX 76116</t>
  </si>
  <si>
    <t>8215 White Settlement Road White Settlement, TX 76108</t>
  </si>
  <si>
    <t>3001 Layton Avenue Haltom City, TX 76117</t>
  </si>
  <si>
    <t>701 Waggoman Road Blue Mound, TX 76131</t>
  </si>
  <si>
    <t>1300 Northeast 35th Street Fort Worth, TX 76106</t>
  </si>
  <si>
    <t>2101 Hemphill Street Fort Worth, TX 76110</t>
  </si>
  <si>
    <t>5350 Basswood Boulevard Fort Worth, TX 76137</t>
  </si>
  <si>
    <t>7501 Surfside Drive Fort Worth, TX 76135</t>
  </si>
  <si>
    <t>6154 Meandering Road Fort Worth, TX 76114</t>
  </si>
  <si>
    <t>1333 West Spurgeon Street Fort Worth, TX 76115</t>
  </si>
  <si>
    <t>9396 Confederate Park Road Lakeside, TX 76135</t>
  </si>
  <si>
    <t>7000 Teal Drive Fort Worth, TX 76137</t>
  </si>
  <si>
    <t>1501 Jim Wright Freeway Fort Worth, TX 76108</t>
  </si>
  <si>
    <t>100 Verna Trail North FORT WORTH, TX 76108</t>
  </si>
  <si>
    <t>4201 Rita Lane Haltom City, TX 76117</t>
  </si>
  <si>
    <t>6108 Broadway Avenue Haltom City, TX 76117</t>
  </si>
  <si>
    <t>1001 East Bailey Boswell Road Saginaw, TX 76131</t>
  </si>
  <si>
    <t>1313 Southeast Parkway Azle, TX 76020</t>
  </si>
  <si>
    <t>4551 Southwest Boulevard Fort Worth, TX 76116</t>
  </si>
  <si>
    <t>4917 Briarhaven Road Fort Worth, TX 76109</t>
  </si>
  <si>
    <t>4205 Basswood Boulevard Fort Worth, TX 76137</t>
  </si>
  <si>
    <t>7200 Robertson Road FORT WORTH, TX 76135</t>
  </si>
  <si>
    <t>4805 N.E. Loop 820 FORT WORTH, TX 76137</t>
  </si>
  <si>
    <t>1200 Old Decatur Road Saginaw, TX 76179</t>
  </si>
  <si>
    <t>6036 Locke Avenue Fort Worth, TX 76116</t>
  </si>
  <si>
    <t>3401 Bellaire Drive South FORT WORTH, TX 76109</t>
  </si>
  <si>
    <t>3016 Selma Street Fort Worth, TX 76111</t>
  </si>
  <si>
    <t>6900 Bayberry Drive Fort Worth, TX 76137</t>
  </si>
  <si>
    <t>355 West McLeroy Boulevard Saginaw, TX 76179</t>
  </si>
  <si>
    <t>9500 Live Oak Lane Saginaw, TX 76179</t>
  </si>
  <si>
    <t>5001 Northeast Loop 820 HALTOM CITY, TX 76137</t>
  </si>
  <si>
    <t>300 Expedition Drive Fort Worth, TX 76108</t>
  </si>
  <si>
    <t>6649 North Riverside Drive FORT WORTH, TX 76137</t>
  </si>
  <si>
    <t>5500 Boat Club Road Fort Worth, TX 76135</t>
  </si>
  <si>
    <t>8250 Parkwood Hill Boulevard Fort Worth, TX 76137</t>
  </si>
  <si>
    <t>8301 Running River Lane Fort Worth, TX 76131</t>
  </si>
  <si>
    <t>10200 FM 156 FORT WORTH, TX 76131</t>
  </si>
  <si>
    <t>6228 Crystal Lake Drive FORT WORTH, TX 76179</t>
  </si>
  <si>
    <t>&gt;500</t>
  </si>
  <si>
    <t>&gt;.75</t>
  </si>
  <si>
    <t>2018_Party_voting</t>
  </si>
  <si>
    <t>2018-11_ED_votes</t>
  </si>
  <si>
    <t xml:space="preserve">&lt;.25 </t>
  </si>
  <si>
    <t>Eliminations Review Filter</t>
  </si>
  <si>
    <t>CP</t>
  </si>
  <si>
    <t>2</t>
  </si>
  <si>
    <t>4</t>
  </si>
  <si>
    <t>Grand Total</t>
  </si>
  <si>
    <t>Comm. Pct</t>
  </si>
  <si>
    <t>Count of Keep</t>
  </si>
  <si>
    <t># Sites</t>
  </si>
  <si>
    <t>Comm. Pct.</t>
  </si>
  <si>
    <t>Count of Eliminations</t>
  </si>
  <si>
    <t>KEEP - Located 1.9 miles from Precinct 2426. Boren used in City's May Elections; voting here in front lobby, voting at Precinct 2426 in library</t>
  </si>
  <si>
    <t>KEEP - Located 1.2 miles from 3196 (EV site)</t>
  </si>
  <si>
    <t>KEEP - Located .6 miles from Precinct 4531</t>
  </si>
  <si>
    <r>
      <t xml:space="preserve">Handley-Meadowbrook Community Center - </t>
    </r>
    <r>
      <rPr>
        <b/>
        <sz val="11"/>
        <color rgb="FFFF0000"/>
        <rFont val="Calibri"/>
        <family val="2"/>
      </rPr>
      <t>ADD</t>
    </r>
  </si>
  <si>
    <r>
      <t xml:space="preserve">East Regional Library - </t>
    </r>
    <r>
      <rPr>
        <b/>
        <sz val="11"/>
        <color rgb="FFFF0000"/>
        <rFont val="Calibri"/>
        <family val="2"/>
        <scheme val="minor"/>
      </rPr>
      <t>ADD</t>
    </r>
  </si>
  <si>
    <t>Pct</t>
  </si>
  <si>
    <t>Age_18_25</t>
  </si>
  <si>
    <t>Age_26_35</t>
  </si>
  <si>
    <t>Age_36_45</t>
  </si>
  <si>
    <t>Age_46_54</t>
  </si>
  <si>
    <t>Age_55_65</t>
  </si>
  <si>
    <t>Over_65</t>
  </si>
  <si>
    <t>Age_18_15_pct</t>
  </si>
  <si>
    <t>Age_26_35_pct</t>
  </si>
  <si>
    <t>Age_36_45_pct</t>
  </si>
  <si>
    <t>Age_46_54_pct</t>
  </si>
  <si>
    <t>Age_55_65_pct</t>
  </si>
  <si>
    <t>Over_65_pct</t>
  </si>
  <si>
    <t>Pct_Hispan</t>
  </si>
  <si>
    <t>Pct_White</t>
  </si>
  <si>
    <t>Pct_Africa</t>
  </si>
  <si>
    <t>Pct_Native</t>
  </si>
  <si>
    <t>Pct_Asian</t>
  </si>
  <si>
    <t>Pct_Hawaii</t>
  </si>
  <si>
    <t>Pct_Other</t>
  </si>
  <si>
    <t>Pct_Multip</t>
  </si>
  <si>
    <t>Pct_Minority</t>
  </si>
  <si>
    <t>%_over_65</t>
  </si>
  <si>
    <t>% of RV over 65</t>
  </si>
  <si>
    <t>Not used in Primary Elections.  Requires ADA setup; located .5 miles from Precinct 1019</t>
  </si>
  <si>
    <t>Located .5 miles from Precinct 4233; less than 10 voter parking spots provided</t>
  </si>
  <si>
    <t>Located .2 miles from Precinct 1132 (EV site);</t>
  </si>
  <si>
    <t>Parking not close to voter entry, no curb cut-out.  Located .5 miles from Precinct 1127;</t>
  </si>
  <si>
    <r>
      <rPr>
        <sz val="11"/>
        <color theme="1"/>
        <rFont val="Calibri"/>
        <family val="2"/>
      </rPr>
      <t>J. P. Elder Middle School -</t>
    </r>
    <r>
      <rPr>
        <sz val="11"/>
        <color rgb="FFFF0000"/>
        <rFont val="Calibri"/>
        <family val="2"/>
      </rPr>
      <t xml:space="preserve"> </t>
    </r>
    <r>
      <rPr>
        <b/>
        <sz val="11"/>
        <color rgb="FFFF0000"/>
        <rFont val="Calibri"/>
        <family val="2"/>
      </rPr>
      <t>ADD</t>
    </r>
  </si>
  <si>
    <t>709 Northwest 21st Street</t>
  </si>
  <si>
    <t>Fort Worth ISD requested move to J. P. Elder Middle School effective 2019.</t>
  </si>
  <si>
    <t>Recommended as replacement for McLean 6th Grade School (Precinct 1117)</t>
  </si>
  <si>
    <t>KEEP - Located .5 miles from Precinct 4107</t>
  </si>
  <si>
    <t>KEEP - 628 voters; ADA corrections pending.  Located .7 miles from Precinct 1300</t>
  </si>
  <si>
    <t>KEEP - Located 1.1 miles from Precinct 1127; max occupancy gym 73</t>
  </si>
  <si>
    <t>KEEP - 583 voters; located .9 miles from Precinct 1207 (EV site)</t>
  </si>
  <si>
    <t>KEEP - Entry door not compliant unless bar is removed from door frame.  Located 1 mile from Precinct 1132 (EV site)</t>
  </si>
  <si>
    <t xml:space="preserve">KEEP - Located 1.8 miles from Precinct 1153 (EV site), which is the only site used in Forest Hill City Elections. </t>
  </si>
  <si>
    <t>KEEP - Located .5 miles from Precinct 1081.  Judge complaint regarding one-way parking entry and distance to parking from voting area.</t>
  </si>
  <si>
    <t>KEEP - Located .7 miles from Precinct 2007</t>
  </si>
  <si>
    <t>KEEP - ADA setup for gym.  Located 1.9 miles from Precinct 2635</t>
  </si>
  <si>
    <t>KEEP - Located .7 miles from 3527</t>
  </si>
  <si>
    <t>KEEP - ADA pending.  Located .7 miles from Precinct 4342.</t>
  </si>
  <si>
    <t>KEEP - Located .7 miles from Precinct 4234 (EV site)</t>
  </si>
  <si>
    <t>EV site not used on eday; located .2 miles from Benbrook Fire Station, recommend using EV site on eday.</t>
  </si>
  <si>
    <t>Mayfield Road Baptist Church</t>
  </si>
  <si>
    <t>1701 East Mayfield Road</t>
  </si>
  <si>
    <t>##</t>
  </si>
  <si>
    <t>Not available Nov 2018 due to construction</t>
  </si>
  <si>
    <t>(blank)</t>
  </si>
  <si>
    <t>Row Labels</t>
  </si>
  <si>
    <t>Count of Replaced</t>
  </si>
  <si>
    <t>Located .3 miles from Crowley Recreation Center, which is an EV site not used on eday; recommend using EV site on eday.</t>
  </si>
  <si>
    <t>Located 2 miles from Asia Times Square, which is an EV site not used on eday; recommend EV site on eday.</t>
  </si>
  <si>
    <t>Located .6 miles from Colleyville City Hall, which is an EV site not used on eday</t>
  </si>
  <si>
    <t>&gt;.3</t>
  </si>
  <si>
    <t>%_Minority</t>
  </si>
  <si>
    <t>% of Minority</t>
  </si>
  <si>
    <t>&gt;.6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</si>
</sst>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_(* #,##0_);_(* \(#,##0\);_(* &quot;-&quot;??_);_(@_)"/>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color indexed="8"/>
      <name val="Arial"/>
      <family val="2"/>
    </font>
    <font>
      <sz val="11"/>
      <color indexed="8"/>
      <name val="Calibri"/>
      <family val="2"/>
    </font>
    <font>
      <sz val="11"/>
      <color indexed="8"/>
      <name val="Calibri"/>
      <family val="2"/>
    </font>
    <font>
      <sz val="10"/>
      <color theme="1"/>
      <name val="Calibri"/>
      <family val="2"/>
      <scheme val="minor"/>
    </font>
    <font>
      <sz val="11"/>
      <color rgb="FFFF0000"/>
      <name val="Calibri"/>
      <family val="2"/>
    </font>
    <font>
      <sz val="11"/>
      <color theme="1"/>
      <name val="Calibri"/>
      <family val="2"/>
    </font>
    <font>
      <sz val="8"/>
      <color theme="1"/>
      <name val="Calibri"/>
      <family val="2"/>
      <scheme val="minor"/>
    </font>
    <font>
      <b/>
      <sz val="11"/>
      <color rgb="FFFF0000"/>
      <name val="Calibri"/>
      <family val="2"/>
    </font>
    <font>
      <b/>
      <sz val="11"/>
      <color rgb="FFFF0000"/>
      <name val="Calibri"/>
      <family val="2"/>
      <scheme val="minor"/>
    </font>
    <font>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indexed="22"/>
        <bgColor indexed="0"/>
      </patternFill>
    </fill>
    <fill>
      <patternFill patternType="solid">
        <fgColor theme="0" tint="-0.14999847407452621"/>
        <bgColor indexed="64"/>
      </patternFill>
    </fill>
    <fill>
      <patternFill patternType="solid">
        <fgColor theme="9" tint="0.59999389629810485"/>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xf numFmtId="9" fontId="12" fillId="0" borderId="0" applyFont="0" applyFill="0" applyBorder="0" applyAlignment="0" applyProtection="0"/>
    <xf numFmtId="43" fontId="12" fillId="0" borderId="0" applyFont="0" applyFill="0" applyBorder="0" applyAlignment="0" applyProtection="0"/>
    <xf numFmtId="0" fontId="3" fillId="0" borderId="0"/>
  </cellStyleXfs>
  <cellXfs count="94">
    <xf numFmtId="0" fontId="0" fillId="0" borderId="0" xfId="0"/>
    <xf numFmtId="0" fontId="4" fillId="0" borderId="0" xfId="1" applyFont="1" applyFill="1" applyBorder="1" applyAlignment="1">
      <alignment wrapText="1"/>
    </xf>
    <xf numFmtId="0" fontId="0" fillId="0" borderId="0" xfId="0" applyBorder="1" applyAlignment="1"/>
    <xf numFmtId="0" fontId="0" fillId="0" borderId="0" xfId="0" applyBorder="1" applyAlignment="1">
      <alignment horizontal="center"/>
    </xf>
    <xf numFmtId="164" fontId="0" fillId="0" borderId="0" xfId="0" applyNumberFormat="1" applyBorder="1" applyAlignment="1"/>
    <xf numFmtId="0" fontId="1" fillId="0" borderId="0" xfId="0" applyFont="1" applyBorder="1" applyAlignment="1">
      <alignment horizontal="center"/>
    </xf>
    <xf numFmtId="0" fontId="5" fillId="0" borderId="0" xfId="1" applyFont="1" applyFill="1" applyBorder="1" applyAlignment="1">
      <alignment wrapText="1"/>
    </xf>
    <xf numFmtId="0" fontId="0" fillId="0" borderId="0" xfId="0" applyFont="1" applyBorder="1" applyAlignment="1">
      <alignment horizontal="center"/>
    </xf>
    <xf numFmtId="0" fontId="0" fillId="0" borderId="0" xfId="0" applyFont="1" applyBorder="1" applyAlignment="1"/>
    <xf numFmtId="0" fontId="0"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horizontal="center"/>
    </xf>
    <xf numFmtId="0" fontId="2" fillId="0" borderId="0" xfId="0" applyNumberFormat="1" applyFont="1"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left" wrapText="1"/>
    </xf>
    <xf numFmtId="0" fontId="7" fillId="0" borderId="0" xfId="1" applyFont="1" applyFill="1" applyBorder="1" applyAlignment="1">
      <alignment wrapText="1"/>
    </xf>
    <xf numFmtId="0" fontId="8" fillId="0" borderId="0" xfId="1" applyFont="1" applyFill="1" applyBorder="1" applyAlignment="1">
      <alignment wrapText="1"/>
    </xf>
    <xf numFmtId="0" fontId="6" fillId="0" borderId="0" xfId="0" applyFont="1" applyFill="1" applyBorder="1" applyAlignment="1">
      <alignment horizontal="left" vertical="center" wrapText="1"/>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center" wrapText="1"/>
    </xf>
    <xf numFmtId="16" fontId="0" fillId="0" borderId="0" xfId="0" applyNumberFormat="1" applyAlignment="1">
      <alignment horizontal="center"/>
    </xf>
    <xf numFmtId="0" fontId="9" fillId="0" borderId="0" xfId="0" applyFont="1" applyAlignment="1">
      <alignment horizontal="center"/>
    </xf>
    <xf numFmtId="0" fontId="0" fillId="0" borderId="0" xfId="0" applyFont="1" applyBorder="1" applyAlignment="1">
      <alignment horizontal="left" wrapText="1"/>
    </xf>
    <xf numFmtId="0" fontId="0" fillId="0" borderId="0" xfId="0" applyFont="1" applyAlignment="1">
      <alignment horizontal="center"/>
    </xf>
    <xf numFmtId="164" fontId="0" fillId="0" borderId="0" xfId="0" applyNumberFormat="1" applyFont="1" applyBorder="1" applyAlignment="1"/>
    <xf numFmtId="0" fontId="0" fillId="0" borderId="0" xfId="0" applyFill="1" applyBorder="1" applyAlignment="1">
      <alignment horizontal="left" wrapText="1"/>
    </xf>
    <xf numFmtId="0" fontId="0" fillId="0" borderId="0" xfId="0" applyFill="1" applyBorder="1" applyAlignment="1">
      <alignment horizontal="center"/>
    </xf>
    <xf numFmtId="164" fontId="0" fillId="0" borderId="0" xfId="0" applyNumberFormat="1" applyFill="1" applyBorder="1" applyAlignment="1"/>
    <xf numFmtId="0" fontId="0" fillId="0" borderId="0" xfId="0" applyFill="1" applyBorder="1" applyAlignment="1"/>
    <xf numFmtId="0" fontId="6" fillId="0" borderId="0" xfId="0" applyFont="1" applyFill="1" applyBorder="1" applyAlignment="1">
      <alignment horizontal="left" wrapText="1"/>
    </xf>
    <xf numFmtId="49" fontId="0" fillId="0" borderId="0" xfId="0" applyNumberFormat="1" applyFill="1" applyAlignment="1">
      <alignment horizontal="center"/>
    </xf>
    <xf numFmtId="0" fontId="2" fillId="0" borderId="0" xfId="0" applyNumberFormat="1" applyFont="1" applyFill="1" applyBorder="1" applyAlignment="1">
      <alignment horizontal="center"/>
    </xf>
    <xf numFmtId="0" fontId="0" fillId="0" borderId="0" xfId="0" applyNumberFormat="1" applyBorder="1" applyAlignment="1">
      <alignment horizontal="center"/>
    </xf>
    <xf numFmtId="165" fontId="0" fillId="0" borderId="0" xfId="3" applyNumberFormat="1" applyFont="1" applyBorder="1" applyAlignment="1"/>
    <xf numFmtId="9" fontId="0" fillId="0" borderId="0" xfId="2" applyFont="1" applyBorder="1" applyAlignment="1"/>
    <xf numFmtId="0" fontId="0" fillId="0" borderId="0" xfId="0" applyBorder="1" applyAlignment="1">
      <alignment wrapText="1"/>
    </xf>
    <xf numFmtId="0" fontId="0" fillId="0" borderId="0" xfId="0" quotePrefix="1" applyNumberFormat="1" applyBorder="1" applyAlignment="1">
      <alignment horizontal="center"/>
    </xf>
    <xf numFmtId="0" fontId="0" fillId="0" borderId="0" xfId="0" applyNumberFormat="1" applyFill="1" applyBorder="1" applyAlignment="1">
      <alignment horizontal="center"/>
    </xf>
    <xf numFmtId="0" fontId="0" fillId="0" borderId="0" xfId="0" quotePrefix="1" applyNumberFormat="1" applyFont="1" applyBorder="1" applyAlignment="1">
      <alignment horizontal="center"/>
    </xf>
    <xf numFmtId="10" fontId="0" fillId="0" borderId="0" xfId="2" applyNumberFormat="1" applyFont="1" applyBorder="1" applyAlignment="1">
      <alignment horizontal="right"/>
    </xf>
    <xf numFmtId="165" fontId="0" fillId="2" borderId="0" xfId="3" applyNumberFormat="1" applyFont="1" applyFill="1"/>
    <xf numFmtId="0" fontId="0" fillId="2" borderId="0" xfId="0" applyFill="1"/>
    <xf numFmtId="165" fontId="0" fillId="0" borderId="0" xfId="3" applyNumberFormat="1" applyFont="1"/>
    <xf numFmtId="10" fontId="0" fillId="0" borderId="0" xfId="2" applyNumberFormat="1" applyFont="1"/>
    <xf numFmtId="165" fontId="0" fillId="3" borderId="0" xfId="3" applyNumberFormat="1" applyFont="1" applyFill="1"/>
    <xf numFmtId="0" fontId="0" fillId="0" borderId="0" xfId="0" applyNumberFormat="1"/>
    <xf numFmtId="10" fontId="0" fillId="2" borderId="0" xfId="2" applyNumberFormat="1" applyFont="1" applyFill="1"/>
    <xf numFmtId="10" fontId="0" fillId="3" borderId="0" xfId="0" applyNumberFormat="1" applyFill="1"/>
    <xf numFmtId="0" fontId="4" fillId="4" borderId="1" xfId="4" applyFont="1" applyFill="1" applyBorder="1" applyAlignment="1">
      <alignment horizontal="center"/>
    </xf>
    <xf numFmtId="0" fontId="5" fillId="4" borderId="1" xfId="4" applyFont="1" applyFill="1" applyBorder="1" applyAlignment="1">
      <alignment horizontal="center"/>
    </xf>
    <xf numFmtId="0" fontId="4" fillId="0" borderId="2" xfId="4" applyFont="1" applyFill="1" applyBorder="1" applyAlignment="1">
      <alignment horizontal="right" wrapText="1"/>
    </xf>
    <xf numFmtId="0" fontId="4" fillId="0" borderId="2" xfId="4" applyFont="1" applyFill="1" applyBorder="1" applyAlignment="1">
      <alignment horizontal="left" wrapText="1"/>
    </xf>
    <xf numFmtId="10" fontId="4" fillId="0" borderId="2" xfId="4" applyNumberFormat="1" applyFont="1" applyFill="1" applyBorder="1" applyAlignment="1">
      <alignment horizontal="right" wrapText="1"/>
    </xf>
    <xf numFmtId="10" fontId="4" fillId="0" borderId="2" xfId="4" applyNumberFormat="1" applyFont="1" applyFill="1" applyBorder="1" applyAlignment="1">
      <alignment wrapText="1"/>
    </xf>
    <xf numFmtId="0" fontId="0" fillId="0" borderId="0" xfId="0" pivotButton="1"/>
    <xf numFmtId="0" fontId="2" fillId="0" borderId="0" xfId="0" applyFont="1" applyBorder="1" applyAlignment="1">
      <alignment horizontal="center" wrapText="1"/>
    </xf>
    <xf numFmtId="49" fontId="2" fillId="0" borderId="0" xfId="0" applyNumberFormat="1" applyFont="1" applyBorder="1" applyAlignment="1">
      <alignment horizontal="center" wrapText="1"/>
    </xf>
    <xf numFmtId="0" fontId="2" fillId="0" borderId="0" xfId="0" applyFont="1" applyBorder="1" applyAlignment="1">
      <alignment wrapText="1"/>
    </xf>
    <xf numFmtId="0" fontId="2" fillId="0" borderId="0" xfId="0" applyNumberFormat="1" applyFont="1" applyBorder="1" applyAlignment="1">
      <alignment horizontal="center" wrapText="1"/>
    </xf>
    <xf numFmtId="0" fontId="2" fillId="0" borderId="0" xfId="0" applyNumberFormat="1" applyFont="1" applyFill="1" applyBorder="1" applyAlignment="1">
      <alignment horizontal="center" wrapText="1"/>
    </xf>
    <xf numFmtId="0" fontId="4" fillId="0" borderId="0" xfId="1" applyFont="1" applyFill="1" applyBorder="1" applyAlignment="1">
      <alignment vertical="top" wrapText="1"/>
    </xf>
    <xf numFmtId="0" fontId="5" fillId="0" borderId="0" xfId="1" applyFont="1" applyFill="1" applyBorder="1" applyAlignment="1">
      <alignment vertical="top" wrapText="1"/>
    </xf>
    <xf numFmtId="0" fontId="8" fillId="0" borderId="0" xfId="1" applyFont="1" applyFill="1" applyBorder="1" applyAlignment="1">
      <alignment vertical="top" wrapText="1"/>
    </xf>
    <xf numFmtId="0" fontId="0" fillId="0" borderId="0" xfId="0" applyBorder="1" applyAlignment="1">
      <alignment vertical="top"/>
    </xf>
    <xf numFmtId="0" fontId="0" fillId="0" borderId="0" xfId="0" applyFont="1" applyFill="1" applyBorder="1" applyAlignment="1">
      <alignment vertical="top"/>
    </xf>
    <xf numFmtId="0" fontId="0" fillId="0" borderId="5" xfId="0" applyBorder="1" applyAlignment="1">
      <alignment wrapText="1"/>
    </xf>
    <xf numFmtId="0" fontId="0" fillId="0" borderId="5" xfId="0" applyBorder="1" applyAlignment="1"/>
    <xf numFmtId="0" fontId="0" fillId="0" borderId="0" xfId="0" applyAlignment="1">
      <alignment horizontal="left"/>
    </xf>
    <xf numFmtId="0" fontId="0" fillId="0" borderId="0" xfId="0" applyAlignment="1">
      <alignment horizontal="center"/>
    </xf>
    <xf numFmtId="10" fontId="0" fillId="6" borderId="0" xfId="2" applyNumberFormat="1" applyFont="1" applyFill="1" applyBorder="1" applyAlignment="1">
      <alignment horizontal="right"/>
    </xf>
    <xf numFmtId="0" fontId="0" fillId="0" borderId="0" xfId="0" applyAlignment="1">
      <alignment horizontal="center"/>
    </xf>
    <xf numFmtId="0" fontId="0" fillId="0" borderId="0" xfId="0" applyAlignment="1">
      <alignment horizontal="center"/>
    </xf>
    <xf numFmtId="10" fontId="0" fillId="0" borderId="0" xfId="0" applyNumberFormat="1"/>
    <xf numFmtId="10" fontId="0" fillId="0" borderId="0" xfId="2" applyNumberFormat="1" applyFont="1" applyBorder="1" applyAlignment="1"/>
    <xf numFmtId="9" fontId="0" fillId="0" borderId="0" xfId="2" applyFont="1" applyFill="1" applyBorder="1" applyAlignment="1"/>
    <xf numFmtId="0" fontId="0" fillId="0" borderId="0" xfId="0" applyAlignment="1">
      <alignment horizontal="center"/>
    </xf>
    <xf numFmtId="0" fontId="0" fillId="0" borderId="0" xfId="0" applyAlignment="1">
      <alignment horizontal="center"/>
    </xf>
    <xf numFmtId="0" fontId="0" fillId="0" borderId="0" xfId="0" applyFont="1" applyFill="1" applyBorder="1" applyAlignment="1">
      <alignment horizontal="left" wrapText="1"/>
    </xf>
    <xf numFmtId="0" fontId="0" fillId="0" borderId="0" xfId="0" applyAlignment="1">
      <alignment horizontal="center"/>
    </xf>
    <xf numFmtId="0" fontId="0" fillId="0" borderId="0" xfId="0" applyBorder="1"/>
    <xf numFmtId="0" fontId="0" fillId="0" borderId="6" xfId="0" applyBorder="1"/>
    <xf numFmtId="0" fontId="0" fillId="0" borderId="7" xfId="0" applyBorder="1"/>
    <xf numFmtId="0" fontId="0" fillId="0" borderId="10" xfId="0" applyBorder="1"/>
    <xf numFmtId="0" fontId="0" fillId="0" borderId="8" xfId="0" applyBorder="1"/>
    <xf numFmtId="0" fontId="0" fillId="0" borderId="5" xfId="0" applyBorder="1"/>
    <xf numFmtId="0" fontId="2" fillId="0" borderId="3" xfId="0" applyNumberFormat="1" applyFont="1" applyBorder="1" applyAlignment="1">
      <alignment horizontal="center" wrapText="1"/>
    </xf>
    <xf numFmtId="0" fontId="2" fillId="0" borderId="9"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0" fontId="2" fillId="5" borderId="11" xfId="0" applyNumberFormat="1" applyFont="1" applyFill="1" applyBorder="1" applyAlignment="1">
      <alignment horizontal="center" wrapText="1"/>
    </xf>
    <xf numFmtId="0" fontId="2" fillId="5" borderId="12" xfId="0" applyNumberFormat="1" applyFont="1" applyFill="1" applyBorder="1" applyAlignment="1">
      <alignment horizontal="center" wrapText="1"/>
    </xf>
    <xf numFmtId="0" fontId="2" fillId="5" borderId="13" xfId="0" applyNumberFormat="1" applyFont="1" applyFill="1" applyBorder="1" applyAlignment="1">
      <alignment horizontal="center" wrapText="1"/>
    </xf>
    <xf numFmtId="0" fontId="0" fillId="0" borderId="0" xfId="0" applyAlignment="1">
      <alignment horizontal="center"/>
    </xf>
  </cellXfs>
  <cellStyles count="5">
    <cellStyle name="Comma" xfId="3" builtinId="3"/>
    <cellStyle name="Normal" xfId="0" builtinId="0"/>
    <cellStyle name="Normal_Sheet1" xfId="1" xr:uid="{00000000-0005-0000-0000-000002000000}"/>
    <cellStyle name="Normal_Sheet2" xfId="4" xr:uid="{00000000-0005-0000-0000-000003000000}"/>
    <cellStyle name="Percent" xfId="2" builtinId="5"/>
  </cellStyles>
  <dxfs count="36">
    <dxf>
      <fill>
        <patternFill patternType="solid">
          <fgColor rgb="FFEE9C9C"/>
          <bgColor theme="9" tint="0.59996337778862885"/>
        </patternFill>
      </fill>
    </dxf>
    <dxf>
      <fill>
        <patternFill>
          <bgColor theme="9" tint="0.59996337778862885"/>
        </patternFill>
      </fill>
    </dxf>
    <dxf>
      <fill>
        <patternFill>
          <bgColor rgb="FFEE9C9C"/>
        </patternFill>
      </fill>
    </dxf>
    <dxf>
      <fill>
        <patternFill patternType="solid">
          <fgColor rgb="FFEE9C9C"/>
          <bgColor rgb="FFFF8181"/>
        </patternFill>
      </fill>
    </dxf>
    <dxf>
      <fill>
        <patternFill>
          <bgColor theme="9" tint="0.59996337778862885"/>
        </patternFill>
      </fill>
    </dxf>
    <dxf>
      <fill>
        <patternFill>
          <bgColor rgb="FFEE9C9C"/>
        </patternFill>
      </fill>
    </dxf>
    <dxf>
      <fill>
        <patternFill>
          <bgColor theme="9" tint="0.59996337778862885"/>
        </patternFill>
      </fill>
    </dxf>
    <dxf>
      <fill>
        <patternFill patternType="solid">
          <fgColor rgb="FFEE9C9C"/>
          <bgColor theme="9" tint="0.59996337778862885"/>
        </patternFill>
      </fill>
    </dxf>
    <dxf>
      <fill>
        <patternFill>
          <bgColor theme="9" tint="0.59996337778862885"/>
        </patternFill>
      </fill>
    </dxf>
    <dxf>
      <fill>
        <patternFill>
          <bgColor rgb="FFEE9C9C"/>
        </patternFill>
      </fill>
    </dxf>
    <dxf>
      <fill>
        <patternFill>
          <bgColor theme="9" tint="0.59996337778862885"/>
        </patternFill>
      </fill>
    </dxf>
    <dxf>
      <fill>
        <patternFill>
          <bgColor rgb="FFEE9C9C"/>
        </patternFill>
      </fill>
    </dxf>
    <dxf>
      <fill>
        <patternFill>
          <bgColor theme="9" tint="0.59996337778862885"/>
        </patternFill>
      </fill>
    </dxf>
    <dxf>
      <fill>
        <patternFill>
          <bgColor rgb="FFEE9C9C"/>
        </patternFill>
      </fill>
    </dxf>
    <dxf>
      <fill>
        <patternFill>
          <bgColor theme="9" tint="0.59996337778862885"/>
        </patternFill>
      </fill>
    </dxf>
    <dxf>
      <fill>
        <patternFill>
          <bgColor rgb="FFEE9C9C"/>
        </patternFill>
      </fill>
    </dxf>
    <dxf>
      <fill>
        <patternFill patternType="solid">
          <fgColor rgb="FFEE9C9C"/>
          <bgColor rgb="FFFF8181"/>
        </patternFill>
      </fill>
    </dxf>
    <dxf>
      <fill>
        <patternFill>
          <bgColor theme="9" tint="0.59996337778862885"/>
        </patternFill>
      </fill>
    </dxf>
    <dxf>
      <fill>
        <patternFill>
          <bgColor rgb="FFEE9C9C"/>
        </patternFill>
      </fill>
    </dxf>
    <dxf>
      <fill>
        <patternFill>
          <bgColor theme="9" tint="0.59996337778862885"/>
        </patternFill>
      </fill>
    </dxf>
    <dxf>
      <fill>
        <patternFill patternType="solid">
          <fgColor rgb="FFEE9C9C"/>
          <bgColor theme="9" tint="0.59996337778862885"/>
        </patternFill>
      </fill>
    </dxf>
    <dxf>
      <fill>
        <patternFill patternType="solid">
          <fgColor rgb="FFEE9C9C"/>
          <bgColor rgb="FFFF818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EE9C9C"/>
        </patternFill>
      </fill>
    </dxf>
    <dxf>
      <fill>
        <patternFill>
          <bgColor theme="9" tint="0.59996337778862885"/>
        </patternFill>
      </fill>
    </dxf>
    <dxf>
      <fill>
        <patternFill>
          <bgColor rgb="FFEE9C9C"/>
        </patternFill>
      </fill>
    </dxf>
    <dxf>
      <fill>
        <patternFill>
          <bgColor theme="9" tint="0.59996337778862885"/>
        </patternFill>
      </fill>
    </dxf>
    <dxf>
      <fill>
        <patternFill>
          <bgColor rgb="FFEE9C9C"/>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EE9C9C"/>
        </patternFill>
      </fill>
    </dxf>
  </dxfs>
  <tableStyles count="0" defaultTableStyle="TableStyleMedium2" defaultPivotStyle="PivotStyleLight16"/>
  <colors>
    <mruColors>
      <color rgb="FFFF8181"/>
      <color rgb="FFEE9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ider I. Garcia" refreshedDate="43608.415266550925" createdVersion="6" refreshedVersion="6" minRefreshableVersion="3" recordCount="705" xr:uid="{00000000-000A-0000-FFFF-FFFF00000000}">
  <cacheSource type="worksheet">
    <worksheetSource ref="B1:M706" sheet="2018-11 VotesxPct"/>
  </cacheSource>
  <cacheFields count="12">
    <cacheField name="Key_Pct" numFmtId="0">
      <sharedItems containsMixedTypes="1" containsNumber="1" containsInteger="1" minValue="1001" maxValue="4650" count="339">
        <n v="1001"/>
        <n v="1005"/>
        <n v="1008"/>
        <n v="1009"/>
        <n v="1010"/>
        <n v="1013"/>
        <n v="1014"/>
        <n v="1015"/>
        <n v="1019"/>
        <n v="1021"/>
        <n v="1022"/>
        <n v="1023"/>
        <n v="1024"/>
        <n v="1025"/>
        <n v="1034"/>
        <n v="1059"/>
        <n v="1061"/>
        <n v="1062"/>
        <n v="1066"/>
        <n v="1074"/>
        <n v="1075"/>
        <n v="1079"/>
        <n v="1080"/>
        <n v="1081"/>
        <n v="1082"/>
        <n v="1083"/>
        <n v="1085"/>
        <n v="1088"/>
        <n v="1089"/>
        <n v="1094"/>
        <n v="1098"/>
        <n v="1103"/>
        <n v="1104"/>
        <n v="1106"/>
        <n v="1108"/>
        <n v="1111"/>
        <n v="1117"/>
        <n v="1119"/>
        <n v="1120"/>
        <n v="1126"/>
        <n v="1127"/>
        <n v="1132"/>
        <n v="1133"/>
        <n v="1142"/>
        <n v="1146"/>
        <n v="1149"/>
        <n v="1150"/>
        <n v="1153"/>
        <n v="1154"/>
        <n v="1170"/>
        <n v="1175"/>
        <n v="1186"/>
        <n v="1188"/>
        <n v="1189"/>
        <n v="1197"/>
        <n v="1206"/>
        <n v="1207"/>
        <n v="1208"/>
        <n v="1211"/>
        <n v="1227"/>
        <n v="1238"/>
        <n v="1251"/>
        <n v="1255"/>
        <n v="1257"/>
        <n v="1264"/>
        <n v="1265"/>
        <n v="1270"/>
        <n v="1271"/>
        <n v="1273"/>
        <n v="1277"/>
        <n v="1278"/>
        <n v="1279"/>
        <n v="1291"/>
        <n v="1293"/>
        <n v="1294"/>
        <n v="1295"/>
        <n v="1296"/>
        <n v="1297"/>
        <n v="1300"/>
        <n v="1311"/>
        <n v="1339"/>
        <n v="1346"/>
        <n v="1347"/>
        <n v="1377"/>
        <n v="1378"/>
        <n v="1459"/>
        <n v="1463"/>
        <n v="1477"/>
        <n v="1489"/>
        <n v="1504"/>
        <n v="1603"/>
        <n v="1639"/>
        <n v="1641"/>
        <n v="1642"/>
        <n v="2003"/>
        <n v="2007"/>
        <n v="2026"/>
        <n v="2027"/>
        <n v="2028"/>
        <n v="2030"/>
        <n v="2031"/>
        <n v="2033"/>
        <n v="2052"/>
        <n v="2055"/>
        <n v="2100"/>
        <n v="2112"/>
        <n v="2143"/>
        <n v="2145"/>
        <n v="2147"/>
        <n v="2158"/>
        <n v="2161"/>
        <n v="2168"/>
        <n v="2169"/>
        <n v="2171"/>
        <n v="2174"/>
        <n v="2180"/>
        <n v="2181"/>
        <n v="2190"/>
        <n v="2205"/>
        <n v="2210"/>
        <n v="2217"/>
        <n v="2219"/>
        <n v="2220"/>
        <n v="2221"/>
        <n v="2223"/>
        <n v="2224"/>
        <n v="2225"/>
        <n v="2226"/>
        <n v="2228"/>
        <n v="2229"/>
        <n v="2235"/>
        <n v="2246"/>
        <n v="2262"/>
        <n v="2267"/>
        <n v="2280"/>
        <n v="2305"/>
        <n v="2306"/>
        <n v="2309"/>
        <n v="2310"/>
        <n v="2313"/>
        <n v="2314"/>
        <n v="2316"/>
        <n v="2317"/>
        <n v="2318"/>
        <n v="2319"/>
        <n v="2355"/>
        <n v="2356"/>
        <n v="2357"/>
        <n v="2379"/>
        <n v="2383"/>
        <n v="2426"/>
        <n v="2438"/>
        <n v="2448"/>
        <n v="2450"/>
        <n v="2462"/>
        <n v="2474"/>
        <n v="2484"/>
        <n v="2488"/>
        <n v="2519"/>
        <n v="2520"/>
        <n v="2522"/>
        <n v="2523"/>
        <n v="2525"/>
        <n v="2535"/>
        <n v="2536"/>
        <n v="2541"/>
        <n v="2548"/>
        <n v="2553"/>
        <n v="2556"/>
        <n v="2557"/>
        <n v="2635"/>
        <n v="2645"/>
        <n v="2697"/>
        <n v="2699"/>
        <n v="3032"/>
        <n v="3036"/>
        <n v="3037"/>
        <n v="3038"/>
        <n v="3039"/>
        <n v="3040"/>
        <n v="3041"/>
        <n v="3049"/>
        <n v="3054"/>
        <n v="3063"/>
        <n v="3114"/>
        <n v="3131"/>
        <n v="3139"/>
        <n v="3140"/>
        <n v="3152"/>
        <n v="3156"/>
        <n v="3157"/>
        <n v="3160"/>
        <n v="3164"/>
        <n v="3166"/>
        <n v="3172"/>
        <n v="3177"/>
        <n v="3183"/>
        <n v="3187"/>
        <n v="3194"/>
        <n v="3196"/>
        <n v="3200"/>
        <n v="3212"/>
        <n v="3213"/>
        <n v="3215"/>
        <n v="3216"/>
        <n v="3247"/>
        <n v="3254"/>
        <n v="3283"/>
        <n v="3287"/>
        <n v="3289"/>
        <n v="3324"/>
        <n v="3325"/>
        <n v="3326"/>
        <n v="3329"/>
        <n v="3330"/>
        <n v="3331"/>
        <n v="3332"/>
        <n v="3333"/>
        <n v="3334"/>
        <n v="3335"/>
        <n v="3336"/>
        <n v="3359"/>
        <n v="3361"/>
        <n v="3363"/>
        <n v="3368"/>
        <n v="3384"/>
        <n v="3386"/>
        <n v="3389"/>
        <n v="3390"/>
        <n v="3391"/>
        <n v="3396"/>
        <n v="3421"/>
        <n v="3422"/>
        <n v="3433"/>
        <n v="3443"/>
        <n v="3465"/>
        <n v="3469"/>
        <n v="3471"/>
        <n v="3486"/>
        <n v="3500"/>
        <n v="3507"/>
        <n v="3509"/>
        <n v="3526"/>
        <n v="3527"/>
        <n v="3529"/>
        <n v="3530"/>
        <n v="3542"/>
        <n v="3554"/>
        <n v="3570"/>
        <n v="3579"/>
        <n v="3626"/>
        <n v="3637"/>
        <n v="3646"/>
        <n v="3648"/>
        <n v="3695"/>
        <n v="3696"/>
        <n v="4016"/>
        <n v="4018"/>
        <n v="4042"/>
        <n v="4046"/>
        <n v="4047"/>
        <n v="4048"/>
        <n v="4057"/>
        <n v="4060"/>
        <n v="4067"/>
        <n v="4069"/>
        <n v="4070"/>
        <n v="4086"/>
        <n v="4087"/>
        <n v="4091"/>
        <n v="4093"/>
        <n v="4097"/>
        <n v="4101"/>
        <n v="4102"/>
        <n v="4107"/>
        <n v="4110"/>
        <n v="4115"/>
        <n v="4116"/>
        <n v="4121"/>
        <n v="4122"/>
        <n v="4124"/>
        <n v="4125"/>
        <n v="4128"/>
        <n v="4130"/>
        <n v="4135"/>
        <n v="4136"/>
        <n v="4137"/>
        <n v="4138"/>
        <n v="4141"/>
        <n v="4144"/>
        <n v="4155"/>
        <n v="4159"/>
        <n v="4162"/>
        <n v="4163"/>
        <n v="4178"/>
        <n v="4179"/>
        <n v="4182"/>
        <n v="4195"/>
        <n v="4201"/>
        <n v="4202"/>
        <n v="4203"/>
        <n v="4204"/>
        <n v="4218"/>
        <n v="4222"/>
        <n v="4231"/>
        <n v="4233"/>
        <n v="4234"/>
        <n v="4242"/>
        <n v="4243"/>
        <n v="4256"/>
        <n v="4259"/>
        <n v="4261"/>
        <n v="4272"/>
        <n v="4276"/>
        <n v="4290"/>
        <n v="4328"/>
        <n v="4338"/>
        <n v="4340"/>
        <n v="4342"/>
        <n v="4343"/>
        <n v="4374"/>
        <n v="4375"/>
        <n v="4410"/>
        <n v="4454"/>
        <n v="4456"/>
        <n v="4498"/>
        <n v="4503"/>
        <n v="4508"/>
        <n v="4531"/>
        <n v="4532"/>
        <n v="4533"/>
        <n v="4534"/>
        <n v="4540"/>
        <n v="4551"/>
        <n v="4588"/>
        <n v="4591"/>
        <n v="4599"/>
        <n v="4650"/>
        <e v="#N/A"/>
      </sharedItems>
    </cacheField>
    <cacheField name="Precinct_name" numFmtId="0">
      <sharedItems containsSemiMixedTypes="0" containsString="0" containsNumber="1" containsInteger="1" minValue="1001" maxValue="4703"/>
    </cacheField>
    <cacheField name="Location_Name" numFmtId="0">
      <sharedItems count="339">
        <s v="Tarrant County Plaza Building"/>
        <s v="Van Zandt-Guinn Elementary School"/>
        <s v="Versia L. Williams Elementary School"/>
        <s v="Redeemer Lutheran Church"/>
        <s v="Community Christian Church Education Bldg"/>
        <s v="Harlean Beal Elementary School"/>
        <s v="Edge Park United Methodist Church"/>
        <s v="Middle Level Learning Center"/>
        <s v="Andrew Doc Session Community Center"/>
        <s v="City of Benbrook Municipal Complex"/>
        <s v="St. Matthew's Lutheran Church"/>
        <s v="First United Methodist Church Crowley"/>
        <s v="Precinct One Garage"/>
        <s v="Jefferson Davis 9th Grade Center"/>
        <s v="Retta Baptist Church"/>
        <s v="Antioch Missionary Baptist Church"/>
        <s v="Greenway Church"/>
        <s v="E. M. Daggett Elementary School"/>
        <s v="Christ Cathedral Church"/>
        <s v="D. McRae Elementary School"/>
        <s v="Sycamore Recreation Center"/>
        <s v="Pilgrim Rest Missionary Baptist Church"/>
        <s v="Greater Harvest Church of God in Christ"/>
        <s v="St. Stephen Presbyterian Church"/>
        <s v="Riverside Community Center"/>
        <s v="Beth Eden Missionary Baptist Church"/>
        <s v="Rosemont Middle School"/>
        <s v="Sagamore Hill Elementary School"/>
        <s v="Morningside Elementary School"/>
        <s v="Lena Pope Home"/>
        <s v="S. S. Dillow Elementary School"/>
        <s v="First Baptist Church of Crowley"/>
        <s v="Bradley Center"/>
        <s v="Grace Temple Seventh-Day Adventist Church"/>
        <s v="R. L. Paschal High School"/>
        <s v="HighRidge Church"/>
        <s v="McLean 6th Grade School"/>
        <s v="Westminster Presbyterian Church - Ft. Worth"/>
        <s v="JPS Health Center Viola M. Pitts/Como"/>
        <s v="First Jefferson Unitarian Universalist Church"/>
        <s v="Martin Luther King Community Center"/>
        <s v="Griffin-Poly Sub-Courthouse"/>
        <s v="St. Christopher's Episcopal Church"/>
        <s v="Bruce Shulkey Elementary School"/>
        <s v="Eastern Hills High School"/>
        <s v="W. M. Green Elementary School"/>
        <s v="New Hope Fellowship"/>
        <s v="Forest Hill Civic &amp; Convention Center"/>
        <s v="Carter Park Elementary School"/>
        <s v="Victory Temple Worship Center"/>
        <s v="St. John Missionary Baptist Church"/>
        <s v="St. Francis Village"/>
        <s v="Paul Laurence Dunbar High School"/>
        <s v="Edgecliff Village Community Center"/>
        <s v="River Trails Elementary School"/>
        <s v="Benbrook Fire Station"/>
        <s v="Southwest Sub-Courthouse"/>
        <s v="Restoration Family Church"/>
        <s v="Sunrise-McMillian Elementary School"/>
        <s v="The Connection - Pantego Bible Chur"/>
        <s v="Trinity Cumberland Presbyterian Church"/>
        <s v="Meadowcreek Elementary School"/>
        <s v="Grace Lutheran Church"/>
        <s v="Fort Worth Education Association"/>
        <s v="Southwest Community Center"/>
        <s v="Genesis United Methodist Church"/>
        <s v="Handley United Methodist Church"/>
        <s v="Formation Building - St. Anns Catholic Church"/>
        <s v="El Buen Pastor Baptist Church"/>
        <s v="East Fort Worth Montessori Academy"/>
        <s v="New Life Baptist Deaf Fellowship"/>
        <s v="Atwood McDonald Elementary School"/>
        <s v="Highland Hills Community Center"/>
        <s v="Forest Hill United Methodist Church"/>
        <s v="The Fountains Fellowship Church"/>
        <s v="Everman City Hall Annex"/>
        <s v="St. Peters Antiochian Orthodox Church"/>
        <s v="A. M. Pate Elementary School"/>
        <s v="St. Luke Cumberland Presbyterian Church"/>
        <s v="St. Matthew United Methodist Church"/>
        <s v="Trinity Chapel"/>
        <s v="Brighter Outlook Center"/>
        <s v="Mary Harris Intermediate School"/>
        <s v="Fort Worth Presbyterian Church"/>
        <s v="Parkway Elementary School"/>
        <s v="Christ United Methodist Church"/>
        <s v="Shepherd of Life Lutheran Church"/>
        <s v="Glen Park Elementary School"/>
        <s v="Bill J. Elliott Elementary School"/>
        <s v="Tabernacle Baptist Church of Rendon"/>
        <s v="Candlewood Suites Hotel"/>
        <s v="Hallmark Baptist Church"/>
        <s v="North Crowley 9th Grade Campus"/>
        <s v="Sidney Poynter Elementary School"/>
        <s v="Pope Elementary School"/>
        <s v="Southwest Branch Library"/>
        <s v="W. R. Wimbish Elementary School"/>
        <s v="Atherton Elementary School"/>
        <s v="Boles Junior High School"/>
        <s v="Glenn Harmon Elementary School"/>
        <s v="Timberview High School"/>
        <s v="Mansfield Sub-Courthouse"/>
        <s v="Ruby Ray Swift Elementary School"/>
        <s v="Sherrod Elementary School"/>
        <s v="Meadowbrook Recreation Center"/>
        <s v="Pantego Town Hall Council Chambers"/>
        <s v="Louise Blanton Elementary School"/>
        <s v="Veda Knox Elementary School"/>
        <s v="Fielder Church Annex"/>
        <s v="Myrtice &amp; Curtis Larson Elementary School"/>
        <s v="Tarrant County Sub-Courthouse in Arlington"/>
        <s v="South Davis Elementary School"/>
        <s v="City of Arlington Senior Center"/>
        <s v="Woodland West Church of Christ"/>
        <s v="Key Elementary School"/>
        <s v="UAW Local #276"/>
        <s v="Westminster Presbyterian Church - ARL"/>
        <s v="Webb Elementary School"/>
        <s v="Bailey Junior High School"/>
        <s v="Myrtle Thornton Elementary School"/>
        <s v="St. Stephen United Methodist Church"/>
        <s v="Miller Elementary School"/>
        <s v="Arlington First Church of the Nazarene"/>
        <s v="Roberta Tipps Elementary School"/>
        <s v="Dalworthington Gardens City Hall"/>
        <s v="Elzie Odom Athletic Center"/>
        <s v="Beth Anderson Elementary School"/>
        <s v="Bob Duncan Center"/>
        <s v="Shackelford Junior High School"/>
        <s v="Beatrice Short Elementary School"/>
        <s v="Ethel Goodman Elementary School"/>
        <s v="New World United Methodist Church"/>
        <s v="New Hope Baptist Church"/>
        <s v="Foster Elementary School"/>
        <s v="Interlochen Health &amp; Rehabilitation Center"/>
        <s v="Kennedale High School"/>
        <s v="Cliff Nelson Recreation Center"/>
        <s v="Prince of Peace Church"/>
        <s v="Center for Community Service Junior"/>
        <s v="Jason B. Little Elementary School"/>
        <s v="Young Junior High School"/>
        <s v="Northeast Branch Library"/>
        <s v="Lamar High School"/>
        <s v="Gunn Junior High School"/>
        <s v="Ditto Elementary School"/>
        <s v="Linda Jobe Middle School"/>
        <s v="The Church on Rush Creek"/>
        <s v="Donna Shepard Intermediate School"/>
        <s v="Louise Cabaniss Elementary School"/>
        <s v="New Life Fellowship"/>
        <s v="J. L. Boren Elementary School"/>
        <s v="Cross Point Church of Christ"/>
        <s v="Southeast Branch Library"/>
        <s v="Alpha International Seventh-day Adventist Church"/>
        <s v="Kenneth Davis Elementary School"/>
        <s v="Kennedale Community Center"/>
        <s v="J. M. Farrell Elementary School"/>
        <s v="West Elementary School"/>
        <s v="City of Arlington South Service Center"/>
        <s v="Pleasant Ridge Church of Christ"/>
        <s v="R. F. Patterson Elementary School"/>
        <s v="St. Andrews United Methodist Church"/>
        <s v="D. P. Morris Elementary School"/>
        <s v="T. A. Howard Middle School"/>
        <s v="Nichols Junior High School"/>
        <s v="Odeal Pearcy Elementary School"/>
        <s v="Brooks Wester Middle School"/>
        <s v="Grace Community Church"/>
        <s v="St. Vincent de Paul Catholic Parish"/>
        <s v="Janet Brockett Elementary School"/>
        <s v="MISD Student Nutrition Department"/>
        <s v="Martha Reid Elementary School"/>
        <s v="Mansfield I.S.D. Sports Complex"/>
        <s v="Anna May Daulton Elementary School"/>
        <s v="Hurst Public Library"/>
        <s v="Euless Public Library"/>
        <s v="Shady Brook Elementary School"/>
        <s v="Timberline Elementary School"/>
        <s v="Lonesome Dove Church"/>
        <s v="Keller Church of Christ"/>
        <s v="Davis Memorial United Methodist Church"/>
        <s v="Green Valley Elementary School"/>
        <s v="New Hope Lutheran Church"/>
        <s v="North Ridge Elementary School"/>
        <s v="The REC of Grapevine"/>
        <s v="Richland Middle School"/>
        <s v="Hurst Christian Church"/>
        <s v="Dan Echols Center"/>
        <s v="Haslet Community Center"/>
        <s v="First Baptist Church of Hurst"/>
        <s v="Stonegate Elementary School"/>
        <s v="South Euless Baptist Church"/>
        <s v="Richland Hills Public Library"/>
        <s v="North Pointe Baptist Church of Hurst"/>
        <s v="St. Andrew Lutheran Church"/>
        <s v="Fine Arts Athletic Complex"/>
        <s v="Calvary Baptist Church"/>
        <s v="Northside Church of the Nazarene"/>
        <s v="First Baptist Church of Watauga"/>
        <s v="Northeast Courthouse"/>
        <s v="Bedford Boys Ranch"/>
        <s v="Central Baptist Church of Bedford"/>
        <s v="Hurst Recreation Center"/>
        <s v="St. Paul Presbyterian Church"/>
        <s v="Bear Creek Elementary School"/>
        <s v="Central Junior High School"/>
        <s v="Pat May Center"/>
        <s v="Airport Area YMCA"/>
        <s v="Watauga City Hall"/>
        <s v="The 26 Wellness Center - North Richland Hills Baptist Church"/>
        <s v="College Hill Church of Christ"/>
        <s v="Baker Boulevard Church of Christ"/>
        <s v="Ashwood Court"/>
        <s v="South Euless Elementary School"/>
        <s v="Colleyville Assembly of God Church"/>
        <s v="The Church of Jesus Christ of Latter-Day Saints"/>
        <s v="Watauga Middle School"/>
        <s v="North Richland Hills Public Library"/>
        <s v="First Baptist Church of Bedford"/>
        <s v="Lakewood Elementary School"/>
        <s v="New Life Family Church"/>
        <s v="Carroll Senior High School"/>
        <s v="St. Francis Catholic Church"/>
        <s v="Heritage Baptist Church"/>
        <s v="Bedford Junior High School"/>
        <s v="Dove Elementary School"/>
        <s v="First United Methodist Church of Keller"/>
        <s v="Life Connection Church"/>
        <s v="Covenant Church"/>
        <s v="United Memorial Christian Church"/>
        <s v="Grapevine Elementary School"/>
        <s v="First Baptist Church Colleyville"/>
        <s v="Ridgeview Elementary School"/>
        <s v="Shady Grove Baptist Church"/>
        <s v="Concordia Lutheran Church"/>
        <s v="The Met Church"/>
        <s v="Dancing River Assisted Living Center"/>
        <s v="WestWind Church"/>
        <s v="Independence Elementary School"/>
        <s v="Trophy Club Town Hall"/>
        <s v="North Park Baptist Church"/>
        <s v="Watauga Community Center"/>
        <s v="Southlake Town Hall"/>
        <s v="Wellspring Church"/>
        <s v="New Day Church"/>
        <s v="Meadowood Assisted Living &amp; Memory Care"/>
        <s v="First Presbyterian Church Grapevine"/>
        <s v="Bear Creek Bible Church"/>
        <s v="Lone Star Elementary School"/>
        <s v="The Carlyle at Stonebridge Park"/>
        <s v="St. Martin in-the-Fields Episcopal Church"/>
        <s v="Light of the World Church"/>
        <s v="John M. Tidwell Middle School"/>
        <s v="Woodland Springs Elementary School"/>
        <s v="North Park YMCA"/>
        <s v="Villages of Woodland Springs Amenity Building"/>
        <s v="South Hi Mount Elementary School"/>
        <s v="City of Saginaw Senior Citizen Center"/>
        <s v="Landmark Baptist Church"/>
        <s v="B. J. Clark Annex"/>
        <s v="Azle ISD Instructional Support Center"/>
        <s v="M. G. Ellis Early Childhood School"/>
        <s v="Trinity Terrace"/>
        <s v="De Zavala Elementary School"/>
        <s v="All Saints Catholic Church Parish Hall"/>
        <s v="Church of the Holy Apostles"/>
        <s v="Southwest YMCA"/>
        <s v="Connell Baptist Church"/>
        <s v="Northside Family Resource Center"/>
        <s v="Sheriffs Office North Patrol Division"/>
        <s v="Diamond Hill Community Center"/>
        <s v="George C. Clarke Elementary School"/>
        <s v="Knights of Columbus"/>
        <s v="Moose Lodge 1889 Haltom City"/>
        <s v="Worth Heights Community Center"/>
        <s v="Northside Community Center"/>
        <s v="Westover Hills Town Hall"/>
        <s v="North Hi Mount Elementary School"/>
        <s v="River Oaks United Methodist Church"/>
        <s v="Azle Avenue Baptist Church"/>
        <s v="Calvary Cathedral"/>
        <s v="Trinity Baptist Church"/>
        <s v="Splash Dayz"/>
        <s v="Congregation Ahavath Sholom"/>
        <s v="Western Hills Church of Christ"/>
        <s v="Agape Baptist Church"/>
        <s v="Jo Kelly School"/>
        <s v="Sansom Park City Hall"/>
        <s v="Haltom City Public Library"/>
        <s v="Westworth Village City Hall"/>
        <s v="Grace Fellowship Baptist Church"/>
        <s v="Haltom City Northeast Center"/>
        <s v="Riverside Applied Learning Center"/>
        <s v="Southcliff Baptist Church"/>
        <s v="Ridgmar Medical Lodge"/>
        <s v="R. D. Evans Community Center"/>
        <s v="Tanglewood Elementary School"/>
        <s v="Richard J. Wilson Elementary School"/>
        <s v="Worth Heights Elementary School"/>
        <s v="River Oaks City Hall"/>
        <s v="Country Inn &amp; Suites"/>
        <s v="White Settlement Public Library"/>
        <s v="West Birdville Elementary School"/>
        <s v="L. A. Gilliland Elementary School"/>
        <s v="Diamond Hill/Jarvis Branch Library"/>
        <s v="Southside Church of Christ"/>
        <s v="Longhorn Activity Center"/>
        <s v="Lake Patrol Headquarters"/>
        <s v="Faith, Hope and Love Ministries"/>
        <s v="Hubbard Heights Elementary School"/>
        <s v="Lakeside Church of God"/>
        <s v="Bluebonnet Elementary School"/>
        <s v="Grace Baptist Church"/>
        <s v="Redeemer Bible Church"/>
        <s v="O. H. Stowe Elementary School"/>
        <s v="W. G. Thomas Coliseum"/>
        <s v="Highland Middle School"/>
        <s v="Good Shepherd Lutheran Church"/>
        <s v="Faith Lutheran Church"/>
        <s v="Arborlawn United Methodist Church Annex Building"/>
        <s v="Summerglen Branch Library"/>
        <s v="Lighthouse Fellowship"/>
        <s v="Glenview Baptist Church"/>
        <s v="Eagle Mountain-Saginaw ISD Bldg 6"/>
        <s v="Harvest United Methodist Fort Worth"/>
        <s v="Trinity Episcopal Church"/>
        <s v="Springdale Baptist Church"/>
        <s v="Parkview Elementary School"/>
        <s v="John Ed Keeter Public Library"/>
        <s v="Eagle Mountain Fire Hall 1"/>
        <s v="First Baptist Church of Fort Worth"/>
        <s v="G.I.F.T. Ministries"/>
        <s v="Remarkable Health Care"/>
        <s v="Legacy Baptist Church"/>
        <s v="Hillwood Middle School"/>
        <s v="Chisholm Ridge Elementary School"/>
        <s v="Destiny Center"/>
        <s v="Northwest Branch Library"/>
        <e v="#N/A"/>
      </sharedItems>
    </cacheField>
    <cacheField name="Registered_voters" numFmtId="0">
      <sharedItems containsSemiMixedTypes="0" containsString="0" containsNumber="1" containsInteger="1" minValue="0" maxValue="5428"/>
    </cacheField>
    <cacheField name="total_ballots" numFmtId="0">
      <sharedItems containsSemiMixedTypes="0" containsString="0" containsNumber="1" containsInteger="1" minValue="0" maxValue="3024"/>
    </cacheField>
    <cacheField name="total_turnout%" numFmtId="10">
      <sharedItems containsSemiMixedTypes="0" containsString="0" containsNumber="1" minValue="0" maxValue="1.2727272727272727"/>
    </cacheField>
    <cacheField name="absentee_ballots" numFmtId="0">
      <sharedItems containsSemiMixedTypes="0" containsString="0" containsNumber="1" containsInteger="1" minValue="0" maxValue="295"/>
    </cacheField>
    <cacheField name="absentee_turnout%" numFmtId="10">
      <sharedItems containsSemiMixedTypes="0" containsString="0" containsNumber="1" minValue="0" maxValue="0.5"/>
    </cacheField>
    <cacheField name="early_ballots" numFmtId="0">
      <sharedItems containsSemiMixedTypes="0" containsString="0" containsNumber="1" containsInteger="1" minValue="0" maxValue="2352"/>
    </cacheField>
    <cacheField name="early_turnout%" numFmtId="10">
      <sharedItems containsSemiMixedTypes="0" containsString="0" containsNumber="1" minValue="0" maxValue="1"/>
    </cacheField>
    <cacheField name="election_ballots" numFmtId="0">
      <sharedItems containsSemiMixedTypes="0" containsString="0" containsNumber="1" containsInteger="1" minValue="0" maxValue="781"/>
    </cacheField>
    <cacheField name="election_turnout%" numFmtId="10">
      <sharedItems containsSemiMixedTypes="0" containsString="0" containsNumber="1" minValue="0" maxValue="0.8409090909090909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ider I. Garcia" refreshedDate="43608.620783333332" createdVersion="6" refreshedVersion="6" minRefreshableVersion="3" recordCount="597" xr:uid="{ED372DFA-EE80-490B-9678-C860F365DE99}">
  <cacheSource type="worksheet">
    <worksheetSource ref="A1:B1048576" sheet="Keep"/>
  </cacheSource>
  <cacheFields count="2">
    <cacheField name="CP" numFmtId="0">
      <sharedItems containsBlank="1" count="5">
        <s v="1"/>
        <s v="2"/>
        <s v="3"/>
        <s v="4"/>
        <m/>
      </sharedItems>
    </cacheField>
    <cacheField name="Key Precinct" numFmtId="0">
      <sharedItems containsString="0" containsBlank="1" containsNumber="1" containsInteger="1" minValue="1001" maxValue="465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ider I. Garcia" refreshedDate="43608.620810532404" createdVersion="6" refreshedVersion="6" minRefreshableVersion="3" recordCount="269" xr:uid="{00000000-000A-0000-FFFF-FFFF02000000}">
  <cacheSource type="worksheet">
    <worksheetSource ref="A1:B1048576" sheet="Eliminations"/>
  </cacheSource>
  <cacheFields count="2">
    <cacheField name="CP" numFmtId="0">
      <sharedItems containsBlank="1" count="5">
        <s v="1"/>
        <s v="2"/>
        <s v="3"/>
        <s v="4"/>
        <m/>
      </sharedItems>
    </cacheField>
    <cacheField name="Key Precinct" numFmtId="0">
      <sharedItems containsString="0" containsBlank="1" containsNumber="1" containsInteger="1" minValue="1008" maxValue="453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ider I. Garcia" refreshedDate="43608.620849537037" createdVersion="6" refreshedVersion="6" minRefreshableVersion="3" recordCount="272" xr:uid="{DB336099-208D-4F8A-A24E-327FCC737C8A}">
  <cacheSource type="worksheet">
    <worksheetSource ref="A1:B1048576" sheet="Replaced"/>
  </cacheSource>
  <cacheFields count="2">
    <cacheField name="CP" numFmtId="0">
      <sharedItems containsBlank="1" count="5">
        <s v="1"/>
        <s v="2"/>
        <s v="3"/>
        <s v="4"/>
        <m/>
      </sharedItems>
    </cacheField>
    <cacheField name="Key Precinct" numFmtId="0">
      <sharedItems containsString="0" containsBlank="1" containsNumber="1" containsInteger="1" minValue="1021" maxValue="43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5">
  <r>
    <x v="0"/>
    <n v="1001"/>
    <x v="0"/>
    <n v="1883"/>
    <n v="1079"/>
    <n v="0.57302177376526819"/>
    <n v="60"/>
    <n v="3.1864046733935211E-2"/>
    <n v="809"/>
    <n v="0.42963356346255976"/>
    <n v="210"/>
    <n v="0.11152416356877323"/>
  </r>
  <r>
    <x v="0"/>
    <n v="1376"/>
    <x v="0"/>
    <n v="27"/>
    <n v="8"/>
    <n v="0.29629629629629628"/>
    <n v="1"/>
    <n v="3.7037037037037035E-2"/>
    <n v="7"/>
    <n v="0.25925925925925924"/>
    <n v="0"/>
    <n v="0"/>
  </r>
  <r>
    <x v="0"/>
    <n v="4253"/>
    <x v="0"/>
    <n v="517"/>
    <n v="275"/>
    <n v="0.53191489361702127"/>
    <n v="9"/>
    <n v="1.7408123791102514E-2"/>
    <n v="194"/>
    <n v="0.37524177949709864"/>
    <n v="72"/>
    <n v="0.13926499032882012"/>
  </r>
  <r>
    <x v="0"/>
    <n v="4458"/>
    <x v="0"/>
    <n v="20"/>
    <n v="4"/>
    <n v="0.2"/>
    <n v="0"/>
    <n v="0"/>
    <n v="4"/>
    <n v="0.2"/>
    <n v="0"/>
    <n v="0"/>
  </r>
  <r>
    <x v="0"/>
    <n v="4494"/>
    <x v="0"/>
    <n v="7"/>
    <n v="1"/>
    <n v="0.14285714285714285"/>
    <n v="0"/>
    <n v="0"/>
    <n v="1"/>
    <n v="0.14285714285714285"/>
    <n v="0"/>
    <n v="0"/>
  </r>
  <r>
    <x v="1"/>
    <n v="1005"/>
    <x v="1"/>
    <n v="762"/>
    <n v="357"/>
    <n v="0.46850393700787402"/>
    <n v="19"/>
    <n v="2.4934383202099737E-2"/>
    <n v="208"/>
    <n v="0.27296587926509186"/>
    <n v="130"/>
    <n v="0.17060367454068243"/>
  </r>
  <r>
    <x v="1"/>
    <n v="1444"/>
    <x v="1"/>
    <n v="70"/>
    <n v="35"/>
    <n v="0.5"/>
    <n v="6"/>
    <n v="8.5714285714285715E-2"/>
    <n v="23"/>
    <n v="0.32857142857142857"/>
    <n v="6"/>
    <n v="8.5714285714285715E-2"/>
  </r>
  <r>
    <x v="1"/>
    <n v="1677"/>
    <x v="1"/>
    <n v="22"/>
    <n v="18"/>
    <n v="0.81818181818181823"/>
    <n v="0"/>
    <n v="0"/>
    <n v="14"/>
    <n v="0.63636363636363635"/>
    <n v="4"/>
    <n v="0.18181818181818182"/>
  </r>
  <r>
    <x v="1"/>
    <n v="4006"/>
    <x v="1"/>
    <n v="830"/>
    <n v="438"/>
    <n v="0.52771084337349394"/>
    <n v="9"/>
    <n v="1.0843373493975903E-2"/>
    <n v="298"/>
    <n v="0.35903614457831323"/>
    <n v="131"/>
    <n v="0.15783132530120481"/>
  </r>
  <r>
    <x v="2"/>
    <n v="1008"/>
    <x v="2"/>
    <n v="270"/>
    <n v="115"/>
    <n v="0.42592592592592593"/>
    <n v="3"/>
    <n v="1.1111111111111112E-2"/>
    <n v="72"/>
    <n v="0.26666666666666666"/>
    <n v="40"/>
    <n v="0.14814814814814814"/>
  </r>
  <r>
    <x v="2"/>
    <n v="1544"/>
    <x v="2"/>
    <n v="10"/>
    <n v="2"/>
    <n v="0.2"/>
    <n v="0"/>
    <n v="0"/>
    <n v="2"/>
    <n v="0.2"/>
    <n v="0"/>
    <n v="0"/>
  </r>
  <r>
    <x v="2"/>
    <n v="1550"/>
    <x v="2"/>
    <n v="47"/>
    <n v="20"/>
    <n v="0.42553191489361702"/>
    <n v="1"/>
    <n v="2.1276595744680851E-2"/>
    <n v="9"/>
    <n v="0.19148936170212766"/>
    <n v="10"/>
    <n v="0.21276595744680851"/>
  </r>
  <r>
    <x v="3"/>
    <n v="1009"/>
    <x v="3"/>
    <n v="1281"/>
    <n v="821"/>
    <n v="0.64090554254488685"/>
    <n v="67"/>
    <n v="5.2302888368462142E-2"/>
    <n v="521"/>
    <n v="0.40671350507416082"/>
    <n v="233"/>
    <n v="0.18188914910226386"/>
  </r>
  <r>
    <x v="4"/>
    <n v="1010"/>
    <x v="4"/>
    <n v="463"/>
    <n v="147"/>
    <n v="0.31749460043196542"/>
    <n v="7"/>
    <n v="1.511879049676026E-2"/>
    <n v="86"/>
    <n v="0.18574514038876891"/>
    <n v="54"/>
    <n v="0.11663066954643629"/>
  </r>
  <r>
    <x v="4"/>
    <n v="1056"/>
    <x v="4"/>
    <n v="1741"/>
    <n v="137"/>
    <n v="7.8690407811602525E-2"/>
    <n v="4"/>
    <n v="2.2975301550832855E-3"/>
    <n v="87"/>
    <n v="4.9971280873061456E-2"/>
    <n v="46"/>
    <n v="2.6421596783457783E-2"/>
  </r>
  <r>
    <x v="5"/>
    <n v="1013"/>
    <x v="5"/>
    <n v="2276"/>
    <n v="1157"/>
    <n v="0.50834797891036909"/>
    <n v="133"/>
    <n v="5.8435852372583481E-2"/>
    <n v="758"/>
    <n v="0.33304042179261861"/>
    <n v="266"/>
    <n v="0.11687170474516696"/>
  </r>
  <r>
    <x v="6"/>
    <n v="1014"/>
    <x v="6"/>
    <n v="658"/>
    <n v="286"/>
    <n v="0.43465045592705165"/>
    <n v="26"/>
    <n v="3.9513677811550151E-2"/>
    <n v="154"/>
    <n v="0.23404255319148937"/>
    <n v="106"/>
    <n v="0.16109422492401215"/>
  </r>
  <r>
    <x v="6"/>
    <n v="1237"/>
    <x v="6"/>
    <n v="841"/>
    <n v="366"/>
    <n v="0.43519619500594531"/>
    <n v="21"/>
    <n v="2.4970273483947682E-2"/>
    <n v="206"/>
    <n v="0.24494649227110582"/>
    <n v="139"/>
    <n v="0.16527942925089179"/>
  </r>
  <r>
    <x v="6"/>
    <n v="1594"/>
    <x v="6"/>
    <n v="0"/>
    <n v="0"/>
    <n v="0"/>
    <n v="0"/>
    <n v="0"/>
    <n v="0"/>
    <n v="0"/>
    <n v="0"/>
    <n v="0"/>
  </r>
  <r>
    <x v="7"/>
    <n v="1015"/>
    <x v="7"/>
    <n v="1197"/>
    <n v="646"/>
    <n v="0.53968253968253965"/>
    <n v="30"/>
    <n v="2.5062656641604009E-2"/>
    <n v="338"/>
    <n v="0.28237259816207183"/>
    <n v="278"/>
    <n v="0.23224728487886381"/>
  </r>
  <r>
    <x v="7"/>
    <n v="1684"/>
    <x v="7"/>
    <n v="456"/>
    <n v="294"/>
    <n v="0.64473684210526316"/>
    <n v="21"/>
    <n v="4.6052631578947366E-2"/>
    <n v="193"/>
    <n v="0.4232456140350877"/>
    <n v="80"/>
    <n v="0.17543859649122806"/>
  </r>
  <r>
    <x v="8"/>
    <n v="1019"/>
    <x v="8"/>
    <n v="731"/>
    <n v="305"/>
    <n v="0.41723666210670313"/>
    <n v="11"/>
    <n v="1.5047879616963064E-2"/>
    <n v="147"/>
    <n v="0.20109439124487005"/>
    <n v="147"/>
    <n v="0.20109439124487005"/>
  </r>
  <r>
    <x v="8"/>
    <n v="1476"/>
    <x v="8"/>
    <n v="115"/>
    <n v="46"/>
    <n v="0.4"/>
    <n v="1"/>
    <n v="8.6956521739130436E-3"/>
    <n v="27"/>
    <n v="0.23478260869565218"/>
    <n v="18"/>
    <n v="0.15652173913043479"/>
  </r>
  <r>
    <x v="9"/>
    <n v="1021"/>
    <x v="9"/>
    <n v="2832"/>
    <n v="1821"/>
    <n v="0.64300847457627119"/>
    <n v="125"/>
    <n v="4.4138418079096048E-2"/>
    <n v="1362"/>
    <n v="0.4809322033898305"/>
    <n v="334"/>
    <n v="0.11793785310734463"/>
  </r>
  <r>
    <x v="10"/>
    <n v="1022"/>
    <x v="10"/>
    <n v="1160"/>
    <n v="764"/>
    <n v="0.6586206896551724"/>
    <n v="61"/>
    <n v="5.2586206896551725E-2"/>
    <n v="509"/>
    <n v="0.43879310344827588"/>
    <n v="194"/>
    <n v="0.16724137931034483"/>
  </r>
  <r>
    <x v="11"/>
    <n v="1023"/>
    <x v="11"/>
    <n v="4987"/>
    <n v="2625"/>
    <n v="0.52636855825145379"/>
    <n v="108"/>
    <n v="2.1656306396631242E-2"/>
    <n v="1773"/>
    <n v="0.35552436334469623"/>
    <n v="744"/>
    <n v="0.14918788851012632"/>
  </r>
  <r>
    <x v="12"/>
    <n v="1024"/>
    <x v="12"/>
    <n v="3291"/>
    <n v="1726"/>
    <n v="0.52446065025828015"/>
    <n v="136"/>
    <n v="4.1324825281069587E-2"/>
    <n v="1082"/>
    <n v="0.32877544819203891"/>
    <n v="508"/>
    <n v="0.15436037678517167"/>
  </r>
  <r>
    <x v="12"/>
    <n v="1394"/>
    <x v="12"/>
    <n v="0"/>
    <n v="0"/>
    <n v="0"/>
    <n v="0"/>
    <n v="0"/>
    <n v="0"/>
    <n v="0"/>
    <n v="0"/>
    <n v="0"/>
  </r>
  <r>
    <x v="12"/>
    <n v="1418"/>
    <x v="12"/>
    <n v="0"/>
    <n v="0"/>
    <n v="0"/>
    <n v="0"/>
    <n v="0"/>
    <n v="0"/>
    <n v="0"/>
    <n v="0"/>
    <n v="0"/>
  </r>
  <r>
    <x v="12"/>
    <n v="1431"/>
    <x v="12"/>
    <n v="1970"/>
    <n v="1145"/>
    <n v="0.58121827411167515"/>
    <n v="77"/>
    <n v="3.9086294416243658E-2"/>
    <n v="778"/>
    <n v="0.39492385786802031"/>
    <n v="290"/>
    <n v="0.14720812182741116"/>
  </r>
  <r>
    <x v="13"/>
    <n v="1025"/>
    <x v="13"/>
    <n v="1977"/>
    <n v="945"/>
    <n v="0.47799696509863432"/>
    <n v="59"/>
    <n v="2.9843196762771876E-2"/>
    <n v="615"/>
    <n v="0.31107738998482548"/>
    <n v="271"/>
    <n v="0.13707637835103692"/>
  </r>
  <r>
    <x v="13"/>
    <n v="1244"/>
    <x v="13"/>
    <n v="158"/>
    <n v="105"/>
    <n v="0.66455696202531644"/>
    <n v="12"/>
    <n v="7.5949367088607597E-2"/>
    <n v="67"/>
    <n v="0.42405063291139239"/>
    <n v="26"/>
    <n v="0.16455696202531644"/>
  </r>
  <r>
    <x v="13"/>
    <n v="1439"/>
    <x v="13"/>
    <n v="136"/>
    <n v="56"/>
    <n v="0.41176470588235292"/>
    <n v="1"/>
    <n v="7.3529411764705881E-3"/>
    <n v="40"/>
    <n v="0.29411764705882354"/>
    <n v="15"/>
    <n v="0.11029411764705882"/>
  </r>
  <r>
    <x v="13"/>
    <n v="1578"/>
    <x v="13"/>
    <n v="1595"/>
    <n v="747"/>
    <n v="0.46833855799373042"/>
    <n v="25"/>
    <n v="1.5673981191222569E-2"/>
    <n v="510"/>
    <n v="0.31974921630094044"/>
    <n v="212"/>
    <n v="0.13291536050156741"/>
  </r>
  <r>
    <x v="13"/>
    <n v="1621"/>
    <x v="13"/>
    <n v="119"/>
    <n v="57"/>
    <n v="0.47899159663865548"/>
    <n v="2"/>
    <n v="1.680672268907563E-2"/>
    <n v="43"/>
    <n v="0.36134453781512604"/>
    <n v="12"/>
    <n v="0.10084033613445378"/>
  </r>
  <r>
    <x v="14"/>
    <n v="1034"/>
    <x v="14"/>
    <n v="3111"/>
    <n v="1872"/>
    <n v="0.60173577627772423"/>
    <n v="108"/>
    <n v="3.4715525554484088E-2"/>
    <n v="1238"/>
    <n v="0.3979427836708454"/>
    <n v="526"/>
    <n v="0.16907746705239474"/>
  </r>
  <r>
    <x v="15"/>
    <n v="1059"/>
    <x v="15"/>
    <n v="563"/>
    <n v="214"/>
    <n v="0.38010657193605685"/>
    <n v="17"/>
    <n v="3.0195381882770871E-2"/>
    <n v="145"/>
    <n v="0.25754884547069273"/>
    <n v="52"/>
    <n v="9.236234458259325E-2"/>
  </r>
  <r>
    <x v="16"/>
    <n v="1061"/>
    <x v="16"/>
    <n v="329"/>
    <n v="57"/>
    <n v="0.17325227963525835"/>
    <n v="12"/>
    <n v="3.64741641337386E-2"/>
    <n v="44"/>
    <n v="0.1337386018237082"/>
    <n v="1"/>
    <n v="3.0395136778115501E-3"/>
  </r>
  <r>
    <x v="16"/>
    <n v="1678"/>
    <x v="16"/>
    <n v="21"/>
    <n v="6"/>
    <n v="0.2857142857142857"/>
    <n v="0"/>
    <n v="0"/>
    <n v="2"/>
    <n v="9.5238095238095233E-2"/>
    <n v="4"/>
    <n v="0.19047619047619047"/>
  </r>
  <r>
    <x v="16"/>
    <n v="4572"/>
    <x v="16"/>
    <n v="50"/>
    <n v="22"/>
    <n v="0.44"/>
    <n v="0"/>
    <n v="0"/>
    <n v="13"/>
    <n v="0.26"/>
    <n v="9"/>
    <n v="0.18"/>
  </r>
  <r>
    <x v="16"/>
    <n v="4615"/>
    <x v="16"/>
    <n v="0"/>
    <n v="0"/>
    <n v="0"/>
    <n v="0"/>
    <n v="0"/>
    <n v="0"/>
    <n v="0"/>
    <n v="0"/>
    <n v="0"/>
  </r>
  <r>
    <x v="16"/>
    <n v="4640"/>
    <x v="16"/>
    <n v="721"/>
    <n v="444"/>
    <n v="0.61581137309292644"/>
    <n v="7"/>
    <n v="9.7087378640776691E-3"/>
    <n v="249"/>
    <n v="0.34535367545076284"/>
    <n v="188"/>
    <n v="0.26074895977808599"/>
  </r>
  <r>
    <x v="16"/>
    <n v="4683"/>
    <x v="16"/>
    <n v="0"/>
    <n v="0"/>
    <n v="0"/>
    <n v="0"/>
    <n v="0"/>
    <n v="0"/>
    <n v="0"/>
    <n v="0"/>
    <n v="0"/>
  </r>
  <r>
    <x v="17"/>
    <n v="1062"/>
    <x v="17"/>
    <n v="39"/>
    <n v="21"/>
    <n v="0.53846153846153844"/>
    <n v="0"/>
    <n v="0"/>
    <n v="9"/>
    <n v="0.23076923076923078"/>
    <n v="12"/>
    <n v="0.30769230769230771"/>
  </r>
  <r>
    <x v="17"/>
    <n v="1455"/>
    <x v="17"/>
    <n v="0"/>
    <n v="0"/>
    <n v="0"/>
    <n v="0"/>
    <n v="0"/>
    <n v="0"/>
    <n v="0"/>
    <n v="0"/>
    <n v="0"/>
  </r>
  <r>
    <x v="17"/>
    <n v="1457"/>
    <x v="17"/>
    <n v="5"/>
    <n v="3"/>
    <n v="0.6"/>
    <n v="0"/>
    <n v="0"/>
    <n v="3"/>
    <n v="0.6"/>
    <n v="0"/>
    <n v="0"/>
  </r>
  <r>
    <x v="17"/>
    <n v="1608"/>
    <x v="17"/>
    <n v="857"/>
    <n v="609"/>
    <n v="0.7106184364060677"/>
    <n v="24"/>
    <n v="2.8004667444574097E-2"/>
    <n v="361"/>
    <n v="0.42123687281213534"/>
    <n v="224"/>
    <n v="0.26137689614935822"/>
  </r>
  <r>
    <x v="17"/>
    <n v="1611"/>
    <x v="17"/>
    <n v="24"/>
    <n v="9"/>
    <n v="0.375"/>
    <n v="0"/>
    <n v="0"/>
    <n v="5"/>
    <n v="0.20833333333333334"/>
    <n v="4"/>
    <n v="0.16666666666666666"/>
  </r>
  <r>
    <x v="17"/>
    <n v="4077"/>
    <x v="17"/>
    <n v="267"/>
    <n v="205"/>
    <n v="0.76779026217228463"/>
    <n v="10"/>
    <n v="3.7453183520599252E-2"/>
    <n v="132"/>
    <n v="0.4943820224719101"/>
    <n v="63"/>
    <n v="0.23595505617977527"/>
  </r>
  <r>
    <x v="17"/>
    <n v="4096"/>
    <x v="17"/>
    <n v="1077"/>
    <n v="717"/>
    <n v="0.66573816155988863"/>
    <n v="17"/>
    <n v="1.5784586815227482E-2"/>
    <n v="490"/>
    <n v="0.45496750232126276"/>
    <n v="210"/>
    <n v="0.19498607242339833"/>
  </r>
  <r>
    <x v="18"/>
    <n v="1066"/>
    <x v="18"/>
    <n v="915"/>
    <n v="385"/>
    <n v="0.42076502732240439"/>
    <n v="17"/>
    <n v="1.8579234972677595E-2"/>
    <n v="207"/>
    <n v="0.2262295081967213"/>
    <n v="161"/>
    <n v="0.17595628415300546"/>
  </r>
  <r>
    <x v="18"/>
    <n v="1236"/>
    <x v="18"/>
    <n v="592"/>
    <n v="376"/>
    <n v="0.63513513513513509"/>
    <n v="34"/>
    <n v="5.7432432432432436E-2"/>
    <n v="219"/>
    <n v="0.36993243243243246"/>
    <n v="123"/>
    <n v="0.20777027027027026"/>
  </r>
  <r>
    <x v="18"/>
    <n v="1479"/>
    <x v="18"/>
    <n v="193"/>
    <n v="88"/>
    <n v="0.45595854922279794"/>
    <n v="5"/>
    <n v="2.5906735751295335E-2"/>
    <n v="48"/>
    <n v="0.24870466321243523"/>
    <n v="35"/>
    <n v="0.18134715025906736"/>
  </r>
  <r>
    <x v="18"/>
    <n v="1617"/>
    <x v="18"/>
    <n v="29"/>
    <n v="14"/>
    <n v="0.48275862068965519"/>
    <n v="0"/>
    <n v="0"/>
    <n v="8"/>
    <n v="0.27586206896551724"/>
    <n v="6"/>
    <n v="0.20689655172413793"/>
  </r>
  <r>
    <x v="18"/>
    <n v="1672"/>
    <x v="18"/>
    <n v="0"/>
    <n v="0"/>
    <n v="0"/>
    <n v="0"/>
    <n v="0"/>
    <n v="0"/>
    <n v="0"/>
    <n v="0"/>
    <n v="0"/>
  </r>
  <r>
    <x v="19"/>
    <n v="1074"/>
    <x v="19"/>
    <n v="955"/>
    <n v="292"/>
    <n v="0.3057591623036649"/>
    <n v="16"/>
    <n v="1.6753926701570682E-2"/>
    <n v="160"/>
    <n v="0.16753926701570682"/>
    <n v="116"/>
    <n v="0.12146596858638743"/>
  </r>
  <r>
    <x v="20"/>
    <n v="1011"/>
    <x v="20"/>
    <n v="1025"/>
    <n v="361"/>
    <n v="0.35219512195121949"/>
    <n v="17"/>
    <n v="1.6585365853658537E-2"/>
    <n v="225"/>
    <n v="0.21951219512195122"/>
    <n v="119"/>
    <n v="0.11609756097560976"/>
  </r>
  <r>
    <x v="20"/>
    <n v="1075"/>
    <x v="20"/>
    <n v="977"/>
    <n v="355"/>
    <n v="0.36335721596724668"/>
    <n v="21"/>
    <n v="2.1494370522006142E-2"/>
    <n v="195"/>
    <n v="0.19959058341862845"/>
    <n v="139"/>
    <n v="0.14227226202661208"/>
  </r>
  <r>
    <x v="21"/>
    <n v="1079"/>
    <x v="21"/>
    <n v="1147"/>
    <n v="462"/>
    <n v="0.40278988666085441"/>
    <n v="36"/>
    <n v="3.1386224934612031E-2"/>
    <n v="242"/>
    <n v="0.2109851787271142"/>
    <n v="184"/>
    <n v="0.16041848299912817"/>
  </r>
  <r>
    <x v="21"/>
    <n v="1090"/>
    <x v="21"/>
    <n v="1603"/>
    <n v="551"/>
    <n v="0.34373050530255772"/>
    <n v="52"/>
    <n v="3.2439176543980035E-2"/>
    <n v="350"/>
    <n v="0.2183406113537118"/>
    <n v="149"/>
    <n v="9.2950717404865879E-2"/>
  </r>
  <r>
    <x v="22"/>
    <n v="1080"/>
    <x v="22"/>
    <n v="1269"/>
    <n v="505"/>
    <n v="0.39795114263199372"/>
    <n v="47"/>
    <n v="3.7037037037037035E-2"/>
    <n v="286"/>
    <n v="0.22537431048069345"/>
    <n v="172"/>
    <n v="0.1355397951142632"/>
  </r>
  <r>
    <x v="23"/>
    <n v="1081"/>
    <x v="23"/>
    <n v="807"/>
    <n v="451"/>
    <n v="0.55885997521685249"/>
    <n v="39"/>
    <n v="4.8327137546468404E-2"/>
    <n v="325"/>
    <n v="0.40272614622057001"/>
    <n v="87"/>
    <n v="0.10780669144981413"/>
  </r>
  <r>
    <x v="23"/>
    <n v="1095"/>
    <x v="23"/>
    <n v="804"/>
    <n v="613"/>
    <n v="0.76243781094527363"/>
    <n v="51"/>
    <n v="6.3432835820895525E-2"/>
    <n v="400"/>
    <n v="0.49751243781094528"/>
    <n v="162"/>
    <n v="0.20149253731343283"/>
  </r>
  <r>
    <x v="24"/>
    <n v="1082"/>
    <x v="24"/>
    <n v="590"/>
    <n v="296"/>
    <n v="0.50169491525423726"/>
    <n v="21"/>
    <n v="3.5593220338983052E-2"/>
    <n v="148"/>
    <n v="0.25084745762711863"/>
    <n v="127"/>
    <n v="0.21525423728813559"/>
  </r>
  <r>
    <x v="24"/>
    <n v="1109"/>
    <x v="24"/>
    <n v="1026"/>
    <n v="486"/>
    <n v="0.47368421052631576"/>
    <n v="15"/>
    <n v="1.4619883040935672E-2"/>
    <n v="280"/>
    <n v="0.27290448343079921"/>
    <n v="191"/>
    <n v="0.18615984405458089"/>
  </r>
  <r>
    <x v="24"/>
    <n v="1198"/>
    <x v="24"/>
    <n v="481"/>
    <n v="193"/>
    <n v="0.40124740124740127"/>
    <n v="13"/>
    <n v="2.7027027027027029E-2"/>
    <n v="96"/>
    <n v="0.1995841995841996"/>
    <n v="84"/>
    <n v="0.17463617463617465"/>
  </r>
  <r>
    <x v="24"/>
    <n v="1473"/>
    <x v="24"/>
    <n v="129"/>
    <n v="46"/>
    <n v="0.35658914728682173"/>
    <n v="0"/>
    <n v="0"/>
    <n v="25"/>
    <n v="0.19379844961240311"/>
    <n v="21"/>
    <n v="0.16279069767441862"/>
  </r>
  <r>
    <x v="25"/>
    <n v="1083"/>
    <x v="25"/>
    <n v="915"/>
    <n v="387"/>
    <n v="0.42295081967213116"/>
    <n v="13"/>
    <n v="1.4207650273224045E-2"/>
    <n v="228"/>
    <n v="0.24918032786885247"/>
    <n v="146"/>
    <n v="0.15956284153005465"/>
  </r>
  <r>
    <x v="26"/>
    <n v="1085"/>
    <x v="26"/>
    <n v="793"/>
    <n v="350"/>
    <n v="0.44136191677175285"/>
    <n v="23"/>
    <n v="2.9003783102143757E-2"/>
    <n v="217"/>
    <n v="0.27364438839848676"/>
    <n v="110"/>
    <n v="0.13871374527112232"/>
  </r>
  <r>
    <x v="27"/>
    <n v="1088"/>
    <x v="27"/>
    <n v="1261"/>
    <n v="533"/>
    <n v="0.42268041237113402"/>
    <n v="24"/>
    <n v="1.9032513877874701E-2"/>
    <n v="279"/>
    <n v="0.22125297383029341"/>
    <n v="230"/>
    <n v="0.18239492466296589"/>
  </r>
  <r>
    <x v="27"/>
    <n v="1415"/>
    <x v="27"/>
    <n v="1787"/>
    <n v="611"/>
    <n v="0.34191382204812537"/>
    <n v="29"/>
    <n v="1.6228315612758813E-2"/>
    <n v="368"/>
    <n v="0.2059317291550084"/>
    <n v="214"/>
    <n v="0.11975377728035815"/>
  </r>
  <r>
    <x v="28"/>
    <n v="1078"/>
    <x v="28"/>
    <n v="784"/>
    <n v="365"/>
    <n v="0.46556122448979592"/>
    <n v="33"/>
    <n v="4.2091836734693876E-2"/>
    <n v="225"/>
    <n v="0.28698979591836737"/>
    <n v="107"/>
    <n v="0.13647959183673469"/>
  </r>
  <r>
    <x v="28"/>
    <n v="1089"/>
    <x v="28"/>
    <n v="1336"/>
    <n v="584"/>
    <n v="0.43712574850299402"/>
    <n v="80"/>
    <n v="5.9880239520958084E-2"/>
    <n v="337"/>
    <n v="0.2522455089820359"/>
    <n v="167"/>
    <n v="0.125"/>
  </r>
  <r>
    <x v="28"/>
    <n v="1619"/>
    <x v="28"/>
    <n v="34"/>
    <n v="12"/>
    <n v="0.35294117647058826"/>
    <n v="1"/>
    <n v="2.9411764705882353E-2"/>
    <n v="8"/>
    <n v="0.23529411764705882"/>
    <n v="3"/>
    <n v="8.8235294117647065E-2"/>
  </r>
  <r>
    <x v="28"/>
    <n v="4288"/>
    <x v="28"/>
    <n v="249"/>
    <n v="85"/>
    <n v="0.34136546184738958"/>
    <n v="2"/>
    <n v="8.0321285140562242E-3"/>
    <n v="45"/>
    <n v="0.18072289156626506"/>
    <n v="38"/>
    <n v="0.15261044176706828"/>
  </r>
  <r>
    <x v="28"/>
    <n v="4587"/>
    <x v="28"/>
    <n v="239"/>
    <n v="95"/>
    <n v="0.39748953974895396"/>
    <n v="12"/>
    <n v="5.0209205020920501E-2"/>
    <n v="50"/>
    <n v="0.20920502092050208"/>
    <n v="33"/>
    <n v="0.13807531380753138"/>
  </r>
  <r>
    <x v="29"/>
    <n v="1094"/>
    <x v="29"/>
    <n v="1631"/>
    <n v="897"/>
    <n v="0.54996934396076025"/>
    <n v="51"/>
    <n v="3.1269160024524831E-2"/>
    <n v="570"/>
    <n v="0.34947884733292461"/>
    <n v="276"/>
    <n v="0.16922133660331085"/>
  </r>
  <r>
    <x v="29"/>
    <n v="1472"/>
    <x v="29"/>
    <n v="204"/>
    <n v="124"/>
    <n v="0.60784313725490191"/>
    <n v="3"/>
    <n v="1.4705882352941176E-2"/>
    <n v="88"/>
    <n v="0.43137254901960786"/>
    <n v="33"/>
    <n v="0.16176470588235295"/>
  </r>
  <r>
    <x v="29"/>
    <n v="1674"/>
    <x v="29"/>
    <n v="0"/>
    <n v="0"/>
    <n v="0"/>
    <n v="0"/>
    <n v="0"/>
    <n v="0"/>
    <n v="0"/>
    <n v="0"/>
    <n v="0"/>
  </r>
  <r>
    <x v="30"/>
    <n v="1098"/>
    <x v="30"/>
    <n v="1733"/>
    <n v="668"/>
    <n v="0.3854587420657819"/>
    <n v="43"/>
    <n v="2.4812463935372186E-2"/>
    <n v="404"/>
    <n v="0.23312175418349682"/>
    <n v="221"/>
    <n v="0.12752452394691285"/>
  </r>
  <r>
    <x v="31"/>
    <n v="1103"/>
    <x v="31"/>
    <n v="1389"/>
    <n v="916"/>
    <n v="0.65946724262059031"/>
    <n v="71"/>
    <n v="5.1115910727141826E-2"/>
    <n v="657"/>
    <n v="0.47300215982721383"/>
    <n v="188"/>
    <n v="0.1353491720662347"/>
  </r>
  <r>
    <x v="31"/>
    <n v="1348"/>
    <x v="31"/>
    <n v="783"/>
    <n v="529"/>
    <n v="0.67560664112388247"/>
    <n v="26"/>
    <n v="3.3205619412515965E-2"/>
    <n v="406"/>
    <n v="0.51851851851851849"/>
    <n v="97"/>
    <n v="0.12388250319284802"/>
  </r>
  <r>
    <x v="32"/>
    <n v="1104"/>
    <x v="32"/>
    <n v="2539"/>
    <n v="1293"/>
    <n v="0.50925561244584483"/>
    <n v="150"/>
    <n v="5.9078377313903113E-2"/>
    <n v="757"/>
    <n v="0.29814887751083102"/>
    <n v="386"/>
    <n v="0.15202835762111067"/>
  </r>
  <r>
    <x v="33"/>
    <n v="1106"/>
    <x v="33"/>
    <n v="2206"/>
    <n v="923"/>
    <n v="0.41840435176790569"/>
    <n v="118"/>
    <n v="5.3490480507706259E-2"/>
    <n v="576"/>
    <n v="0.26110607434270172"/>
    <n v="229"/>
    <n v="0.10380779691749774"/>
  </r>
  <r>
    <x v="34"/>
    <n v="1108"/>
    <x v="34"/>
    <n v="1756"/>
    <n v="1156"/>
    <n v="0.65831435079726652"/>
    <n v="72"/>
    <n v="4.1002277904328019E-2"/>
    <n v="746"/>
    <n v="0.42482915717539865"/>
    <n v="338"/>
    <n v="0.19248291571753987"/>
  </r>
  <r>
    <x v="34"/>
    <n v="1298"/>
    <x v="34"/>
    <n v="2364"/>
    <n v="1434"/>
    <n v="0.60659898477157359"/>
    <n v="92"/>
    <n v="3.8917089678510999E-2"/>
    <n v="948"/>
    <n v="0.40101522842639592"/>
    <n v="394"/>
    <n v="0.16666666666666666"/>
  </r>
  <r>
    <x v="34"/>
    <n v="1408"/>
    <x v="34"/>
    <n v="189"/>
    <n v="94"/>
    <n v="0.49735449735449733"/>
    <n v="8"/>
    <n v="4.2328042328042326E-2"/>
    <n v="52"/>
    <n v="0.27513227513227512"/>
    <n v="34"/>
    <n v="0.17989417989417988"/>
  </r>
  <r>
    <x v="34"/>
    <n v="1434"/>
    <x v="34"/>
    <n v="0"/>
    <n v="3"/>
    <n v="0"/>
    <n v="0"/>
    <n v="0"/>
    <n v="0"/>
    <n v="0"/>
    <n v="3"/>
    <n v="0"/>
  </r>
  <r>
    <x v="34"/>
    <n v="1633"/>
    <x v="34"/>
    <n v="35"/>
    <n v="18"/>
    <n v="0.51428571428571423"/>
    <n v="0"/>
    <n v="0"/>
    <n v="4"/>
    <n v="0.11428571428571428"/>
    <n v="14"/>
    <n v="0.4"/>
  </r>
  <r>
    <x v="35"/>
    <n v="1111"/>
    <x v="35"/>
    <n v="2464"/>
    <n v="1691"/>
    <n v="0.68628246753246758"/>
    <n v="92"/>
    <n v="3.7337662337662336E-2"/>
    <n v="1258"/>
    <n v="0.51055194805194803"/>
    <n v="341"/>
    <n v="0.13839285714285715"/>
  </r>
  <r>
    <x v="36"/>
    <n v="1117"/>
    <x v="36"/>
    <n v="1818"/>
    <n v="1233"/>
    <n v="0.67821782178217827"/>
    <n v="80"/>
    <n v="4.4004400440044007E-2"/>
    <n v="794"/>
    <n v="0.43674367436743672"/>
    <n v="359"/>
    <n v="0.19746974697469746"/>
  </r>
  <r>
    <x v="37"/>
    <n v="1119"/>
    <x v="37"/>
    <n v="4574"/>
    <n v="2636"/>
    <n v="0.57630083078268479"/>
    <n v="163"/>
    <n v="3.5636204634892872E-2"/>
    <n v="1890"/>
    <n v="0.41320507214691737"/>
    <n v="583"/>
    <n v="0.1274595540008745"/>
  </r>
  <r>
    <x v="38"/>
    <n v="1120"/>
    <x v="38"/>
    <n v="2688"/>
    <n v="1269"/>
    <n v="0.4720982142857143"/>
    <n v="125"/>
    <n v="4.6502976190476192E-2"/>
    <n v="809"/>
    <n v="0.30096726190476192"/>
    <n v="335"/>
    <n v="0.12462797619047619"/>
  </r>
  <r>
    <x v="38"/>
    <n v="1676"/>
    <x v="38"/>
    <n v="337"/>
    <n v="156"/>
    <n v="0.4629080118694362"/>
    <n v="12"/>
    <n v="3.5608308605341248E-2"/>
    <n v="106"/>
    <n v="0.31454005934718099"/>
    <n v="38"/>
    <n v="0.11275964391691394"/>
  </r>
  <r>
    <x v="39"/>
    <n v="1126"/>
    <x v="39"/>
    <n v="1711"/>
    <n v="1027"/>
    <n v="0.60023378141437755"/>
    <n v="60"/>
    <n v="3.5067212156633547E-2"/>
    <n v="723"/>
    <n v="0.42255990648743424"/>
    <n v="244"/>
    <n v="0.14260666277030976"/>
  </r>
  <r>
    <x v="40"/>
    <n v="1127"/>
    <x v="40"/>
    <n v="1437"/>
    <n v="751"/>
    <n v="0.52261656228253306"/>
    <n v="81"/>
    <n v="5.6367432150313153E-2"/>
    <n v="412"/>
    <n v="0.28670842032011135"/>
    <n v="258"/>
    <n v="0.17954070981210857"/>
  </r>
  <r>
    <x v="41"/>
    <n v="1132"/>
    <x v="41"/>
    <n v="1766"/>
    <n v="656"/>
    <n v="0.37146092865232161"/>
    <n v="61"/>
    <n v="3.4541336353340883E-2"/>
    <n v="414"/>
    <n v="0.23442808607021517"/>
    <n v="181"/>
    <n v="0.10249150622876557"/>
  </r>
  <r>
    <x v="42"/>
    <n v="1133"/>
    <x v="42"/>
    <n v="1852"/>
    <n v="1100"/>
    <n v="0.59395248380129595"/>
    <n v="89"/>
    <n v="4.8056155507559394E-2"/>
    <n v="749"/>
    <n v="0.40442764578833695"/>
    <n v="262"/>
    <n v="0.14146868250539957"/>
  </r>
  <r>
    <x v="42"/>
    <n v="1445"/>
    <x v="42"/>
    <n v="44"/>
    <n v="56"/>
    <n v="1.2727272727272727"/>
    <n v="2"/>
    <n v="4.5454545454545456E-2"/>
    <n v="17"/>
    <n v="0.38636363636363635"/>
    <n v="37"/>
    <n v="0.84090909090909094"/>
  </r>
  <r>
    <x v="43"/>
    <n v="1142"/>
    <x v="43"/>
    <n v="1263"/>
    <n v="803"/>
    <n v="0.63578780680918445"/>
    <n v="68"/>
    <n v="5.3840063341250986E-2"/>
    <n v="527"/>
    <n v="0.41726049089469519"/>
    <n v="208"/>
    <n v="0.16468725257323832"/>
  </r>
  <r>
    <x v="44"/>
    <n v="1099"/>
    <x v="44"/>
    <n v="890"/>
    <n v="345"/>
    <n v="0.38764044943820225"/>
    <n v="35"/>
    <n v="3.9325842696629212E-2"/>
    <n v="190"/>
    <n v="0.21348314606741572"/>
    <n v="120"/>
    <n v="0.1348314606741573"/>
  </r>
  <r>
    <x v="44"/>
    <n v="1146"/>
    <x v="44"/>
    <n v="2376"/>
    <n v="1393"/>
    <n v="0.58627946127946129"/>
    <n v="105"/>
    <n v="4.4191919191919192E-2"/>
    <n v="965"/>
    <n v="0.40614478114478114"/>
    <n v="323"/>
    <n v="0.13594276094276095"/>
  </r>
  <r>
    <x v="44"/>
    <n v="1407"/>
    <x v="44"/>
    <n v="68"/>
    <n v="40"/>
    <n v="0.58823529411764708"/>
    <n v="4"/>
    <n v="5.8823529411764705E-2"/>
    <n v="30"/>
    <n v="0.44117647058823528"/>
    <n v="6"/>
    <n v="8.8235294117647065E-2"/>
  </r>
  <r>
    <x v="44"/>
    <n v="1414"/>
    <x v="44"/>
    <n v="48"/>
    <n v="26"/>
    <n v="0.54166666666666663"/>
    <n v="3"/>
    <n v="6.25E-2"/>
    <n v="17"/>
    <n v="0.35416666666666669"/>
    <n v="6"/>
    <n v="0.125"/>
  </r>
  <r>
    <x v="44"/>
    <n v="1491"/>
    <x v="44"/>
    <n v="2"/>
    <n v="1"/>
    <n v="0.5"/>
    <n v="0"/>
    <n v="0"/>
    <n v="1"/>
    <n v="0.5"/>
    <n v="0"/>
    <n v="0"/>
  </r>
  <r>
    <x v="45"/>
    <n v="1149"/>
    <x v="45"/>
    <n v="2763"/>
    <n v="1105"/>
    <n v="0.39992761491132828"/>
    <n v="163"/>
    <n v="5.8993847267462901E-2"/>
    <n v="659"/>
    <n v="0.23850886717336228"/>
    <n v="283"/>
    <n v="0.10242490047050308"/>
  </r>
  <r>
    <x v="45"/>
    <n v="1184"/>
    <x v="45"/>
    <n v="936"/>
    <n v="465"/>
    <n v="0.49679487179487181"/>
    <n v="21"/>
    <n v="2.2435897435897436E-2"/>
    <n v="299"/>
    <n v="0.31944444444444442"/>
    <n v="145"/>
    <n v="0.15491452991452992"/>
  </r>
  <r>
    <x v="45"/>
    <n v="2600"/>
    <x v="45"/>
    <n v="0"/>
    <n v="0"/>
    <n v="0"/>
    <n v="0"/>
    <n v="0"/>
    <n v="0"/>
    <n v="0"/>
    <n v="0"/>
    <n v="0"/>
  </r>
  <r>
    <x v="45"/>
    <n v="2601"/>
    <x v="45"/>
    <n v="0"/>
    <n v="0"/>
    <n v="0"/>
    <n v="0"/>
    <n v="0"/>
    <n v="0"/>
    <n v="0"/>
    <n v="0"/>
    <n v="0"/>
  </r>
  <r>
    <x v="46"/>
    <n v="1150"/>
    <x v="46"/>
    <n v="1651"/>
    <n v="819"/>
    <n v="0.49606299212598426"/>
    <n v="74"/>
    <n v="4.482132041187159E-2"/>
    <n v="480"/>
    <n v="0.29073288915808598"/>
    <n v="265"/>
    <n v="0.16050878255602666"/>
  </r>
  <r>
    <x v="46"/>
    <n v="1543"/>
    <x v="46"/>
    <n v="0"/>
    <n v="0"/>
    <n v="0"/>
    <n v="0"/>
    <n v="0"/>
    <n v="0"/>
    <n v="0"/>
    <n v="0"/>
    <n v="0"/>
  </r>
  <r>
    <x v="46"/>
    <n v="1549"/>
    <x v="46"/>
    <n v="0"/>
    <n v="0"/>
    <n v="0"/>
    <n v="0"/>
    <n v="0"/>
    <n v="0"/>
    <n v="0"/>
    <n v="0"/>
    <n v="0"/>
  </r>
  <r>
    <x v="46"/>
    <n v="1559"/>
    <x v="46"/>
    <n v="214"/>
    <n v="119"/>
    <n v="0.55607476635514019"/>
    <n v="6"/>
    <n v="2.8037383177570093E-2"/>
    <n v="77"/>
    <n v="0.35981308411214952"/>
    <n v="36"/>
    <n v="0.16822429906542055"/>
  </r>
  <r>
    <x v="47"/>
    <n v="1153"/>
    <x v="47"/>
    <n v="1609"/>
    <n v="879"/>
    <n v="0.54630205096333129"/>
    <n v="61"/>
    <n v="3.791174642635177E-2"/>
    <n v="620"/>
    <n v="0.38533250466128027"/>
    <n v="198"/>
    <n v="0.12305779987569919"/>
  </r>
  <r>
    <x v="47"/>
    <n v="1301"/>
    <x v="47"/>
    <n v="1948"/>
    <n v="1013"/>
    <n v="0.52002053388090352"/>
    <n v="93"/>
    <n v="4.7741273100616016E-2"/>
    <n v="685"/>
    <n v="0.35164271047227924"/>
    <n v="235"/>
    <n v="0.12063655030800821"/>
  </r>
  <r>
    <x v="48"/>
    <n v="1154"/>
    <x v="48"/>
    <n v="690"/>
    <n v="213"/>
    <n v="0.30869565217391304"/>
    <n v="18"/>
    <n v="2.6086956521739129E-2"/>
    <n v="109"/>
    <n v="0.15797101449275364"/>
    <n v="86"/>
    <n v="0.1246376811594203"/>
  </r>
  <r>
    <x v="48"/>
    <n v="1555"/>
    <x v="48"/>
    <n v="10"/>
    <n v="2"/>
    <n v="0.2"/>
    <n v="0"/>
    <n v="0"/>
    <n v="1"/>
    <n v="0.1"/>
    <n v="1"/>
    <n v="0.1"/>
  </r>
  <r>
    <x v="48"/>
    <n v="1576"/>
    <x v="48"/>
    <n v="182"/>
    <n v="81"/>
    <n v="0.44505494505494503"/>
    <n v="5"/>
    <n v="2.7472527472527472E-2"/>
    <n v="42"/>
    <n v="0.23076923076923078"/>
    <n v="34"/>
    <n v="0.18681318681318682"/>
  </r>
  <r>
    <x v="48"/>
    <n v="1597"/>
    <x v="48"/>
    <n v="598"/>
    <n v="255"/>
    <n v="0.42642140468227424"/>
    <n v="19"/>
    <n v="3.177257525083612E-2"/>
    <n v="154"/>
    <n v="0.25752508361204013"/>
    <n v="82"/>
    <n v="0.13712374581939799"/>
  </r>
  <r>
    <x v="48"/>
    <n v="1652"/>
    <x v="48"/>
    <n v="253"/>
    <n v="80"/>
    <n v="0.31620553359683795"/>
    <n v="3"/>
    <n v="1.1857707509881422E-2"/>
    <n v="50"/>
    <n v="0.19762845849802371"/>
    <n v="27"/>
    <n v="0.1067193675889328"/>
  </r>
  <r>
    <x v="48"/>
    <n v="4495"/>
    <x v="48"/>
    <n v="167"/>
    <n v="73"/>
    <n v="0.43712574850299402"/>
    <n v="23"/>
    <n v="0.1377245508982036"/>
    <n v="42"/>
    <n v="0.25149700598802394"/>
    <n v="8"/>
    <n v="4.790419161676647E-2"/>
  </r>
  <r>
    <x v="49"/>
    <n v="1170"/>
    <x v="49"/>
    <n v="2661"/>
    <n v="1521"/>
    <n v="0.5715896279594137"/>
    <n v="122"/>
    <n v="4.5847425779782035E-2"/>
    <n v="921"/>
    <n v="0.34611048478015782"/>
    <n v="478"/>
    <n v="0.17963171739947389"/>
  </r>
  <r>
    <x v="50"/>
    <n v="1175"/>
    <x v="50"/>
    <n v="1454"/>
    <n v="851"/>
    <n v="0.5852819807427786"/>
    <n v="23"/>
    <n v="1.5818431911966989E-2"/>
    <n v="594"/>
    <n v="0.40852819807427787"/>
    <n v="234"/>
    <n v="0.1609353507565337"/>
  </r>
  <r>
    <x v="50"/>
    <n v="1547"/>
    <x v="50"/>
    <n v="0"/>
    <n v="0"/>
    <n v="0"/>
    <n v="0"/>
    <n v="0"/>
    <n v="0"/>
    <n v="0"/>
    <n v="0"/>
    <n v="0"/>
  </r>
  <r>
    <x v="50"/>
    <n v="1586"/>
    <x v="50"/>
    <n v="16"/>
    <n v="1"/>
    <n v="6.25E-2"/>
    <n v="0"/>
    <n v="0"/>
    <n v="0"/>
    <n v="0"/>
    <n v="1"/>
    <n v="6.25E-2"/>
  </r>
  <r>
    <x v="50"/>
    <n v="1589"/>
    <x v="50"/>
    <n v="223"/>
    <n v="116"/>
    <n v="0.52017937219730936"/>
    <n v="3"/>
    <n v="1.3452914798206279E-2"/>
    <n v="80"/>
    <n v="0.35874439461883406"/>
    <n v="33"/>
    <n v="0.14798206278026907"/>
  </r>
  <r>
    <x v="50"/>
    <n v="3560"/>
    <x v="50"/>
    <n v="0"/>
    <n v="0"/>
    <n v="0"/>
    <n v="0"/>
    <n v="0"/>
    <n v="0"/>
    <n v="0"/>
    <n v="0"/>
    <n v="0"/>
  </r>
  <r>
    <x v="50"/>
    <n v="3653"/>
    <x v="50"/>
    <n v="0"/>
    <n v="1"/>
    <n v="0"/>
    <n v="0"/>
    <n v="0"/>
    <n v="1"/>
    <n v="0"/>
    <n v="0"/>
    <n v="0"/>
  </r>
  <r>
    <x v="50"/>
    <n v="3654"/>
    <x v="50"/>
    <n v="0"/>
    <n v="0"/>
    <n v="0"/>
    <n v="0"/>
    <n v="0"/>
    <n v="0"/>
    <n v="0"/>
    <n v="0"/>
    <n v="0"/>
  </r>
  <r>
    <x v="51"/>
    <n v="1186"/>
    <x v="51"/>
    <n v="542"/>
    <n v="417"/>
    <n v="0.76937269372693728"/>
    <n v="74"/>
    <n v="0.13653136531365315"/>
    <n v="86"/>
    <n v="0.15867158671586715"/>
    <n v="257"/>
    <n v="0.47416974169741699"/>
  </r>
  <r>
    <x v="52"/>
    <n v="1188"/>
    <x v="52"/>
    <n v="596"/>
    <n v="280"/>
    <n v="0.46979865771812079"/>
    <n v="41"/>
    <n v="6.879194630872483E-2"/>
    <n v="175"/>
    <n v="0.2936241610738255"/>
    <n v="64"/>
    <n v="0.10738255033557047"/>
  </r>
  <r>
    <x v="53"/>
    <n v="1189"/>
    <x v="53"/>
    <n v="2360"/>
    <n v="1491"/>
    <n v="0.63177966101694916"/>
    <n v="113"/>
    <n v="4.7881355932203391E-2"/>
    <n v="804"/>
    <n v="0.34067796610169493"/>
    <n v="574"/>
    <n v="0.24322033898305084"/>
  </r>
  <r>
    <x v="54"/>
    <n v="1064"/>
    <x v="54"/>
    <n v="0"/>
    <n v="0"/>
    <n v="0"/>
    <n v="0"/>
    <n v="0"/>
    <n v="0"/>
    <n v="0"/>
    <n v="0"/>
    <n v="0"/>
  </r>
  <r>
    <x v="54"/>
    <n v="1197"/>
    <x v="54"/>
    <n v="4437"/>
    <n v="2602"/>
    <n v="0.58643227405904885"/>
    <n v="71"/>
    <n v="1.6001803020058599E-2"/>
    <n v="1791"/>
    <n v="0.40365111561866124"/>
    <n v="740"/>
    <n v="0.16677935542032904"/>
  </r>
  <r>
    <x v="54"/>
    <n v="1701"/>
    <x v="54"/>
    <n v="1166"/>
    <n v="649"/>
    <n v="0.55660377358490565"/>
    <n v="14"/>
    <n v="1.2006861063464836E-2"/>
    <n v="491"/>
    <n v="0.42109777015437394"/>
    <n v="144"/>
    <n v="0.1234991423670669"/>
  </r>
  <r>
    <x v="55"/>
    <n v="1206"/>
    <x v="55"/>
    <n v="2691"/>
    <n v="1599"/>
    <n v="0.59420289855072461"/>
    <n v="117"/>
    <n v="4.3478260869565216E-2"/>
    <n v="1158"/>
    <n v="0.43032329988851725"/>
    <n v="324"/>
    <n v="0.12040133779264214"/>
  </r>
  <r>
    <x v="56"/>
    <n v="1207"/>
    <x v="56"/>
    <n v="2465"/>
    <n v="1378"/>
    <n v="0.55902636916835702"/>
    <n v="129"/>
    <n v="5.2332657200811358E-2"/>
    <n v="951"/>
    <n v="0.38580121703853953"/>
    <n v="298"/>
    <n v="0.12089249492900608"/>
  </r>
  <r>
    <x v="57"/>
    <n v="1208"/>
    <x v="57"/>
    <n v="4451"/>
    <n v="3024"/>
    <n v="0.67939788811503032"/>
    <n v="211"/>
    <n v="4.7405077510671759E-2"/>
    <n v="2233"/>
    <n v="0.50168501460345993"/>
    <n v="580"/>
    <n v="0.13030779600089867"/>
  </r>
  <r>
    <x v="57"/>
    <n v="4480"/>
    <x v="57"/>
    <n v="841"/>
    <n v="570"/>
    <n v="0.67776456599286561"/>
    <n v="13"/>
    <n v="1.5457788347205707E-2"/>
    <n v="465"/>
    <n v="0.55291319857312726"/>
    <n v="92"/>
    <n v="0.10939357907253269"/>
  </r>
  <r>
    <x v="58"/>
    <n v="1211"/>
    <x v="58"/>
    <n v="2279"/>
    <n v="929"/>
    <n v="0.4076349275998245"/>
    <n v="94"/>
    <n v="4.1246160596752963E-2"/>
    <n v="554"/>
    <n v="0.24308907415533129"/>
    <n v="281"/>
    <n v="0.12329969284774024"/>
  </r>
  <r>
    <x v="59"/>
    <n v="1227"/>
    <x v="59"/>
    <n v="4520"/>
    <n v="2314"/>
    <n v="0.51194690265486731"/>
    <n v="109"/>
    <n v="2.4115044247787612E-2"/>
    <n v="1491"/>
    <n v="0.32986725663716815"/>
    <n v="714"/>
    <n v="0.15796460176991151"/>
  </r>
  <r>
    <x v="59"/>
    <n v="1437"/>
    <x v="59"/>
    <n v="743"/>
    <n v="483"/>
    <n v="0.65006729475100944"/>
    <n v="32"/>
    <n v="4.306864064602961E-2"/>
    <n v="335"/>
    <n v="0.45087483176312249"/>
    <n v="116"/>
    <n v="0.15612382234185734"/>
  </r>
  <r>
    <x v="59"/>
    <n v="1490"/>
    <x v="59"/>
    <n v="668"/>
    <n v="294"/>
    <n v="0.44011976047904194"/>
    <n v="20"/>
    <n v="2.9940119760479042E-2"/>
    <n v="188"/>
    <n v="0.28143712574850299"/>
    <n v="86"/>
    <n v="0.12874251497005987"/>
  </r>
  <r>
    <x v="60"/>
    <n v="1238"/>
    <x v="60"/>
    <n v="3002"/>
    <n v="1583"/>
    <n v="0.52731512325116592"/>
    <n v="146"/>
    <n v="4.8634243837441707E-2"/>
    <n v="987"/>
    <n v="0.32878081279147237"/>
    <n v="450"/>
    <n v="0.14990006662225183"/>
  </r>
  <r>
    <x v="61"/>
    <n v="1251"/>
    <x v="61"/>
    <n v="3787"/>
    <n v="1772"/>
    <n v="0.46791655664114074"/>
    <n v="86"/>
    <n v="2.2709268550303672E-2"/>
    <n v="1163"/>
    <n v="0.30710324795352523"/>
    <n v="523"/>
    <n v="0.13810404013731187"/>
  </r>
  <r>
    <x v="62"/>
    <n v="1255"/>
    <x v="62"/>
    <n v="3194"/>
    <n v="1754"/>
    <n v="0.54915466499686916"/>
    <n v="75"/>
    <n v="2.3481527864746398E-2"/>
    <n v="1172"/>
    <n v="0.36693800876643706"/>
    <n v="507"/>
    <n v="0.15873512836568565"/>
  </r>
  <r>
    <x v="63"/>
    <n v="1004"/>
    <x v="63"/>
    <n v="2281"/>
    <n v="1333"/>
    <n v="0.58439281017097766"/>
    <n v="116"/>
    <n v="5.0854888206926789E-2"/>
    <n v="911"/>
    <n v="0.39938623410784746"/>
    <n v="306"/>
    <n v="0.13415168785620343"/>
  </r>
  <r>
    <x v="63"/>
    <n v="1167"/>
    <x v="63"/>
    <n v="1503"/>
    <n v="930"/>
    <n v="0.61876247504990023"/>
    <n v="96"/>
    <n v="6.3872255489021951E-2"/>
    <n v="563"/>
    <n v="0.3745841650033267"/>
    <n v="271"/>
    <n v="0.18030605455755155"/>
  </r>
  <r>
    <x v="63"/>
    <n v="1257"/>
    <x v="63"/>
    <n v="1602"/>
    <n v="840"/>
    <n v="0.52434456928838946"/>
    <n v="67"/>
    <n v="4.1822721598002495E-2"/>
    <n v="523"/>
    <n v="0.32646691635455682"/>
    <n v="250"/>
    <n v="0.1560549313358302"/>
  </r>
  <r>
    <x v="64"/>
    <n v="1105"/>
    <x v="64"/>
    <n v="1589"/>
    <n v="1117"/>
    <n v="0.7029578351164254"/>
    <n v="131"/>
    <n v="8.2441787287602264E-2"/>
    <n v="808"/>
    <n v="0.50849590937696665"/>
    <n v="178"/>
    <n v="0.11202013845185652"/>
  </r>
  <r>
    <x v="64"/>
    <n v="1264"/>
    <x v="64"/>
    <n v="1727"/>
    <n v="1113"/>
    <n v="0.64447017950202667"/>
    <n v="132"/>
    <n v="7.6433121019108277E-2"/>
    <n v="777"/>
    <n v="0.44991314418066009"/>
    <n v="204"/>
    <n v="0.11812391430225826"/>
  </r>
  <r>
    <x v="65"/>
    <n v="1265"/>
    <x v="65"/>
    <n v="2087"/>
    <n v="1262"/>
    <n v="0.60469573550551026"/>
    <n v="120"/>
    <n v="5.7498802108289414E-2"/>
    <n v="875"/>
    <n v="0.41926209870627695"/>
    <n v="267"/>
    <n v="0.12793483469094394"/>
  </r>
  <r>
    <x v="66"/>
    <n v="1012"/>
    <x v="66"/>
    <n v="2230"/>
    <n v="1263"/>
    <n v="0.5663677130044843"/>
    <n v="80"/>
    <n v="3.5874439461883408E-2"/>
    <n v="865"/>
    <n v="0.38789237668161436"/>
    <n v="318"/>
    <n v="0.14260089686098654"/>
  </r>
  <r>
    <x v="66"/>
    <n v="1270"/>
    <x v="66"/>
    <n v="647"/>
    <n v="319"/>
    <n v="0.49304482225656876"/>
    <n v="12"/>
    <n v="1.8547140649149921E-2"/>
    <n v="225"/>
    <n v="0.34775888717156106"/>
    <n v="82"/>
    <n v="0.12673879443585781"/>
  </r>
  <r>
    <x v="66"/>
    <n v="2419"/>
    <x v="66"/>
    <n v="0"/>
    <n v="0"/>
    <n v="0"/>
    <n v="0"/>
    <n v="0"/>
    <n v="0"/>
    <n v="0"/>
    <n v="0"/>
    <n v="0"/>
  </r>
  <r>
    <x v="67"/>
    <n v="1271"/>
    <x v="67"/>
    <n v="2901"/>
    <n v="1568"/>
    <n v="0.54050327473285076"/>
    <n v="115"/>
    <n v="3.9641502930024129E-2"/>
    <n v="989"/>
    <n v="0.34091692519820749"/>
    <n v="464"/>
    <n v="0.15994484660461911"/>
  </r>
  <r>
    <x v="67"/>
    <n v="1345"/>
    <x v="67"/>
    <n v="378"/>
    <n v="197"/>
    <n v="0.52116402116402116"/>
    <n v="20"/>
    <n v="5.2910052910052907E-2"/>
    <n v="125"/>
    <n v="0.3306878306878307"/>
    <n v="52"/>
    <n v="0.13756613756613756"/>
  </r>
  <r>
    <x v="67"/>
    <n v="1627"/>
    <x v="67"/>
    <n v="298"/>
    <n v="172"/>
    <n v="0.57718120805369133"/>
    <n v="4"/>
    <n v="1.3422818791946308E-2"/>
    <n v="122"/>
    <n v="0.40939597315436244"/>
    <n v="46"/>
    <n v="0.15436241610738255"/>
  </r>
  <r>
    <x v="67"/>
    <n v="1704"/>
    <x v="67"/>
    <n v="2212"/>
    <n v="1265"/>
    <n v="0.57188065099457508"/>
    <n v="57"/>
    <n v="2.5768535262206148E-2"/>
    <n v="796"/>
    <n v="0.35985533453887886"/>
    <n v="412"/>
    <n v="0.18625678119349007"/>
  </r>
  <r>
    <x v="68"/>
    <n v="1165"/>
    <x v="68"/>
    <n v="230"/>
    <n v="149"/>
    <n v="0.64782608695652177"/>
    <n v="7"/>
    <n v="3.0434782608695653E-2"/>
    <n v="89"/>
    <n v="0.38695652173913042"/>
    <n v="53"/>
    <n v="0.23043478260869565"/>
  </r>
  <r>
    <x v="68"/>
    <n v="1273"/>
    <x v="68"/>
    <n v="2253"/>
    <n v="1056"/>
    <n v="0.46870838881491345"/>
    <n v="43"/>
    <n v="1.9085663559698179E-2"/>
    <n v="583"/>
    <n v="0.25876608965823344"/>
    <n v="430"/>
    <n v="0.19085663559698179"/>
  </r>
  <r>
    <x v="69"/>
    <n v="1151"/>
    <x v="69"/>
    <n v="1242"/>
    <n v="662"/>
    <n v="0.53301127214170696"/>
    <n v="46"/>
    <n v="3.7037037037037035E-2"/>
    <n v="430"/>
    <n v="0.34621578099838968"/>
    <n v="186"/>
    <n v="0.14975845410628019"/>
  </r>
  <r>
    <x v="69"/>
    <n v="1199"/>
    <x v="69"/>
    <n v="400"/>
    <n v="287"/>
    <n v="0.71750000000000003"/>
    <n v="19"/>
    <n v="4.7500000000000001E-2"/>
    <n v="215"/>
    <n v="0.53749999999999998"/>
    <n v="53"/>
    <n v="0.13250000000000001"/>
  </r>
  <r>
    <x v="69"/>
    <n v="1277"/>
    <x v="69"/>
    <n v="1377"/>
    <n v="900"/>
    <n v="0.65359477124183007"/>
    <n v="159"/>
    <n v="0.11546840958605664"/>
    <n v="527"/>
    <n v="0.38271604938271603"/>
    <n v="214"/>
    <n v="0.15541031227305738"/>
  </r>
  <r>
    <x v="69"/>
    <n v="1460"/>
    <x v="69"/>
    <n v="3274"/>
    <n v="1226"/>
    <n v="0.37446548564447157"/>
    <n v="49"/>
    <n v="1.4966401954795358E-2"/>
    <n v="810"/>
    <n v="0.24740378741600488"/>
    <n v="367"/>
    <n v="0.11209529627367135"/>
  </r>
  <r>
    <x v="69"/>
    <n v="1622"/>
    <x v="69"/>
    <n v="45"/>
    <n v="30"/>
    <n v="0.66666666666666663"/>
    <n v="1"/>
    <n v="2.2222222222222223E-2"/>
    <n v="19"/>
    <n v="0.42222222222222222"/>
    <n v="10"/>
    <n v="0.22222222222222221"/>
  </r>
  <r>
    <x v="69"/>
    <n v="1679"/>
    <x v="69"/>
    <n v="0"/>
    <n v="0"/>
    <n v="0"/>
    <n v="0"/>
    <n v="0"/>
    <n v="0"/>
    <n v="0"/>
    <n v="0"/>
    <n v="0"/>
  </r>
  <r>
    <x v="69"/>
    <n v="4632"/>
    <x v="69"/>
    <n v="0"/>
    <n v="0"/>
    <n v="0"/>
    <n v="0"/>
    <n v="0"/>
    <n v="0"/>
    <n v="0"/>
    <n v="0"/>
    <n v="0"/>
  </r>
  <r>
    <x v="70"/>
    <n v="1278"/>
    <x v="70"/>
    <n v="2420"/>
    <n v="1074"/>
    <n v="0.44380165289256196"/>
    <n v="52"/>
    <n v="2.1487603305785124E-2"/>
    <n v="705"/>
    <n v="0.29132231404958675"/>
    <n v="317"/>
    <n v="0.1309917355371901"/>
  </r>
  <r>
    <x v="71"/>
    <n v="1279"/>
    <x v="71"/>
    <n v="2240"/>
    <n v="1233"/>
    <n v="0.55044642857142856"/>
    <n v="104"/>
    <n v="4.642857142857143E-2"/>
    <n v="781"/>
    <n v="0.34866071428571427"/>
    <n v="348"/>
    <n v="0.15535714285714286"/>
  </r>
  <r>
    <x v="72"/>
    <n v="1291"/>
    <x v="72"/>
    <n v="2014"/>
    <n v="1034"/>
    <n v="0.51340615690168823"/>
    <n v="115"/>
    <n v="5.7100297914597815E-2"/>
    <n v="578"/>
    <n v="0.28699106256206552"/>
    <n v="341"/>
    <n v="0.16931479642502484"/>
  </r>
  <r>
    <x v="73"/>
    <n v="1293"/>
    <x v="73"/>
    <n v="1394"/>
    <n v="648"/>
    <n v="0.4648493543758967"/>
    <n v="52"/>
    <n v="3.7302725968436153E-2"/>
    <n v="412"/>
    <n v="0.29555236728837875"/>
    <n v="184"/>
    <n v="0.13199426111908177"/>
  </r>
  <r>
    <x v="74"/>
    <n v="1294"/>
    <x v="74"/>
    <n v="4401"/>
    <n v="2371"/>
    <n v="0.53874119518291297"/>
    <n v="139"/>
    <n v="3.1583730970234036E-2"/>
    <n v="1648"/>
    <n v="0.37446034992047261"/>
    <n v="584"/>
    <n v="0.13269711429220632"/>
  </r>
  <r>
    <x v="74"/>
    <n v="1501"/>
    <x v="74"/>
    <n v="619"/>
    <n v="288"/>
    <n v="0.46526655896607433"/>
    <n v="6"/>
    <n v="9.6930533117932146E-3"/>
    <n v="209"/>
    <n v="0.33764135702746367"/>
    <n v="73"/>
    <n v="0.11793214862681745"/>
  </r>
  <r>
    <x v="75"/>
    <n v="1084"/>
    <x v="75"/>
    <n v="0"/>
    <n v="0"/>
    <n v="0"/>
    <n v="0"/>
    <n v="0"/>
    <n v="0"/>
    <n v="0"/>
    <n v="0"/>
    <n v="0"/>
  </r>
  <r>
    <x v="75"/>
    <n v="1295"/>
    <x v="75"/>
    <n v="907"/>
    <n v="431"/>
    <n v="0.47519294377067256"/>
    <n v="16"/>
    <n v="1.7640573318632856E-2"/>
    <n v="242"/>
    <n v="0.26681367144432194"/>
    <n v="173"/>
    <n v="0.19073869900771775"/>
  </r>
  <r>
    <x v="75"/>
    <n v="1577"/>
    <x v="75"/>
    <n v="1121"/>
    <n v="483"/>
    <n v="0.43086529884032115"/>
    <n v="27"/>
    <n v="2.4085637823371989E-2"/>
    <n v="326"/>
    <n v="0.29081177520071366"/>
    <n v="130"/>
    <n v="0.1159678858162355"/>
  </r>
  <r>
    <x v="76"/>
    <n v="1296"/>
    <x v="76"/>
    <n v="2845"/>
    <n v="1571"/>
    <n v="0.55219683655536023"/>
    <n v="220"/>
    <n v="7.7328646748681895E-2"/>
    <n v="1178"/>
    <n v="0.41405975395430578"/>
    <n v="173"/>
    <n v="6.0808435852372583E-2"/>
  </r>
  <r>
    <x v="76"/>
    <n v="1423"/>
    <x v="76"/>
    <n v="2514"/>
    <n v="2038"/>
    <n v="0.8106603023070803"/>
    <n v="154"/>
    <n v="6.1256961018297536E-2"/>
    <n v="1307"/>
    <n v="0.51988862370723943"/>
    <n v="577"/>
    <n v="0.22951471758154335"/>
  </r>
  <r>
    <x v="77"/>
    <n v="1297"/>
    <x v="77"/>
    <n v="2895"/>
    <n v="1250"/>
    <n v="0.43177892918825561"/>
    <n v="146"/>
    <n v="5.0431778929188258E-2"/>
    <n v="776"/>
    <n v="0.26804835924006909"/>
    <n v="328"/>
    <n v="0.11329879101899827"/>
  </r>
  <r>
    <x v="78"/>
    <n v="1300"/>
    <x v="78"/>
    <n v="2440"/>
    <n v="1273"/>
    <n v="0.52172131147540979"/>
    <n v="91"/>
    <n v="3.7295081967213116E-2"/>
    <n v="793"/>
    <n v="0.32500000000000001"/>
    <n v="389"/>
    <n v="0.15942622950819671"/>
  </r>
  <r>
    <x v="79"/>
    <n v="1311"/>
    <x v="79"/>
    <n v="1906"/>
    <n v="1070"/>
    <n v="0.56138509968520467"/>
    <n v="67"/>
    <n v="3.5152151101783838E-2"/>
    <n v="671"/>
    <n v="0.35204616998950683"/>
    <n v="332"/>
    <n v="0.17418677859391396"/>
  </r>
  <r>
    <x v="80"/>
    <n v="1339"/>
    <x v="80"/>
    <n v="2887"/>
    <n v="1694"/>
    <n v="0.58676827156217526"/>
    <n v="157"/>
    <n v="5.4381711118808448E-2"/>
    <n v="1133"/>
    <n v="0.39244890890197437"/>
    <n v="404"/>
    <n v="0.13993765154139245"/>
  </r>
  <r>
    <x v="81"/>
    <n v="1346"/>
    <x v="81"/>
    <n v="1322"/>
    <n v="428"/>
    <n v="0.3237518910741301"/>
    <n v="34"/>
    <n v="2.5718608169440244E-2"/>
    <n v="233"/>
    <n v="0.1762481089258699"/>
    <n v="161"/>
    <n v="0.12178517397881997"/>
  </r>
  <r>
    <x v="82"/>
    <n v="1347"/>
    <x v="82"/>
    <n v="4619"/>
    <n v="2871"/>
    <n v="0.6215631088980299"/>
    <n v="175"/>
    <n v="3.7886988525654905E-2"/>
    <n v="2201"/>
    <n v="0.47651006711409394"/>
    <n v="495"/>
    <n v="0.10716605325828102"/>
  </r>
  <r>
    <x v="83"/>
    <n v="1071"/>
    <x v="83"/>
    <n v="2806"/>
    <n v="1175"/>
    <n v="0.41874554526015678"/>
    <n v="130"/>
    <n v="4.6329294369208837E-2"/>
    <n v="740"/>
    <n v="0.2637205987170349"/>
    <n v="305"/>
    <n v="0.10869565217391304"/>
  </r>
  <r>
    <x v="83"/>
    <n v="1377"/>
    <x v="83"/>
    <n v="4166"/>
    <n v="2407"/>
    <n v="0.57777244359097457"/>
    <n v="230"/>
    <n v="5.5208833413346134E-2"/>
    <n v="1638"/>
    <n v="0.39318290926548249"/>
    <n v="539"/>
    <n v="0.12938070091214593"/>
  </r>
  <r>
    <x v="84"/>
    <n v="1378"/>
    <x v="84"/>
    <n v="3727"/>
    <n v="1879"/>
    <n v="0.50415884089079688"/>
    <n v="61"/>
    <n v="1.6367051247652267E-2"/>
    <n v="1190"/>
    <n v="0.31929165548698685"/>
    <n v="628"/>
    <n v="0.16850013415615778"/>
  </r>
  <r>
    <x v="85"/>
    <n v="1292"/>
    <x v="85"/>
    <n v="1779"/>
    <n v="811"/>
    <n v="0.45587408656548623"/>
    <n v="43"/>
    <n v="2.417088251826869E-2"/>
    <n v="517"/>
    <n v="0.29061270376616077"/>
    <n v="251"/>
    <n v="0.14109050028105677"/>
  </r>
  <r>
    <x v="85"/>
    <n v="1440"/>
    <x v="85"/>
    <n v="2094"/>
    <n v="999"/>
    <n v="0.47707736389684813"/>
    <n v="40"/>
    <n v="1.9102196752626553E-2"/>
    <n v="653"/>
    <n v="0.31184336198662849"/>
    <n v="306"/>
    <n v="0.14613180515759314"/>
  </r>
  <r>
    <x v="85"/>
    <n v="1459"/>
    <x v="85"/>
    <n v="1971"/>
    <n v="1002"/>
    <n v="0.50837138508371382"/>
    <n v="59"/>
    <n v="2.9934043632673768E-2"/>
    <n v="660"/>
    <n v="0.33485540334855401"/>
    <n v="283"/>
    <n v="0.14358193810248604"/>
  </r>
  <r>
    <x v="86"/>
    <n v="1463"/>
    <x v="86"/>
    <n v="2220"/>
    <n v="791"/>
    <n v="0.35630630630630633"/>
    <n v="21"/>
    <n v="9.45945945945946E-3"/>
    <n v="454"/>
    <n v="0.2045045045045045"/>
    <n v="316"/>
    <n v="0.14234234234234233"/>
  </r>
  <r>
    <x v="86"/>
    <n v="2281"/>
    <x v="86"/>
    <n v="1350"/>
    <n v="852"/>
    <n v="0.63111111111111107"/>
    <n v="91"/>
    <n v="6.7407407407407402E-2"/>
    <n v="614"/>
    <n v="0.45481481481481484"/>
    <n v="147"/>
    <n v="0.10888888888888888"/>
  </r>
  <r>
    <x v="86"/>
    <n v="2467"/>
    <x v="86"/>
    <n v="2774"/>
    <n v="1272"/>
    <n v="0.45854361932227827"/>
    <n v="94"/>
    <n v="3.3886085075702954E-2"/>
    <n v="810"/>
    <n v="0.29199711607786588"/>
    <n v="368"/>
    <n v="0.13266041816870944"/>
  </r>
  <r>
    <x v="87"/>
    <n v="1477"/>
    <x v="87"/>
    <n v="1242"/>
    <n v="437"/>
    <n v="0.35185185185185186"/>
    <n v="26"/>
    <n v="2.0933977455716585E-2"/>
    <n v="254"/>
    <n v="0.20450885668276972"/>
    <n v="157"/>
    <n v="0.12640901771336555"/>
  </r>
  <r>
    <x v="87"/>
    <n v="1482"/>
    <x v="87"/>
    <n v="717"/>
    <n v="302"/>
    <n v="0.4211994421199442"/>
    <n v="10"/>
    <n v="1.3947001394700139E-2"/>
    <n v="179"/>
    <n v="0.24965132496513251"/>
    <n v="113"/>
    <n v="0.15760111576011157"/>
  </r>
  <r>
    <x v="88"/>
    <n v="1489"/>
    <x v="88"/>
    <n v="1954"/>
    <n v="1013"/>
    <n v="0.5184237461617196"/>
    <n v="53"/>
    <n v="2.7123848515864891E-2"/>
    <n v="657"/>
    <n v="0.33623336745138177"/>
    <n v="303"/>
    <n v="0.15506653019447286"/>
  </r>
  <r>
    <x v="88"/>
    <n v="1518"/>
    <x v="88"/>
    <n v="1061"/>
    <n v="400"/>
    <n v="0.3770028275212064"/>
    <n v="17"/>
    <n v="1.6022620169651274E-2"/>
    <n v="255"/>
    <n v="0.2403393025447691"/>
    <n v="128"/>
    <n v="0.12064090480678605"/>
  </r>
  <r>
    <x v="88"/>
    <n v="1651"/>
    <x v="88"/>
    <n v="0"/>
    <n v="0"/>
    <n v="0"/>
    <n v="0"/>
    <n v="0"/>
    <n v="0"/>
    <n v="0"/>
    <n v="0"/>
    <n v="0"/>
  </r>
  <r>
    <x v="89"/>
    <n v="1352"/>
    <x v="89"/>
    <n v="665"/>
    <n v="391"/>
    <n v="0.58796992481203003"/>
    <n v="45"/>
    <n v="6.7669172932330823E-2"/>
    <n v="273"/>
    <n v="0.41052631578947368"/>
    <n v="73"/>
    <n v="0.10977443609022557"/>
  </r>
  <r>
    <x v="89"/>
    <n v="1504"/>
    <x v="89"/>
    <n v="1997"/>
    <n v="1175"/>
    <n v="0.58838257386079118"/>
    <n v="91"/>
    <n v="4.5568352528793189E-2"/>
    <n v="793"/>
    <n v="0.39709564346519782"/>
    <n v="291"/>
    <n v="0.1457185778668002"/>
  </r>
  <r>
    <x v="90"/>
    <n v="1603"/>
    <x v="90"/>
    <n v="2685"/>
    <n v="1233"/>
    <n v="0.45921787709497208"/>
    <n v="14"/>
    <n v="5.2141527001862194E-3"/>
    <n v="789"/>
    <n v="0.29385474860335198"/>
    <n v="430"/>
    <n v="0.16014897579143389"/>
  </r>
  <r>
    <x v="91"/>
    <n v="1639"/>
    <x v="91"/>
    <n v="3880"/>
    <n v="2106"/>
    <n v="0.54278350515463913"/>
    <n v="52"/>
    <n v="1.3402061855670102E-2"/>
    <n v="1406"/>
    <n v="0.36237113402061855"/>
    <n v="648"/>
    <n v="0.1670103092783505"/>
  </r>
  <r>
    <x v="92"/>
    <n v="1424"/>
    <x v="92"/>
    <n v="15"/>
    <n v="17"/>
    <n v="1.1333333333333333"/>
    <n v="3"/>
    <n v="0.2"/>
    <n v="6"/>
    <n v="0.4"/>
    <n v="8"/>
    <n v="0.53333333333333333"/>
  </r>
  <r>
    <x v="92"/>
    <n v="1641"/>
    <x v="92"/>
    <n v="4002"/>
    <n v="2555"/>
    <n v="0.6384307846076962"/>
    <n v="102"/>
    <n v="2.5487256371814093E-2"/>
    <n v="1865"/>
    <n v="0.46601699150424786"/>
    <n v="588"/>
    <n v="0.14692653673163419"/>
  </r>
  <r>
    <x v="93"/>
    <n v="1436"/>
    <x v="93"/>
    <n v="1056"/>
    <n v="504"/>
    <n v="0.47727272727272729"/>
    <n v="16"/>
    <n v="1.5151515151515152E-2"/>
    <n v="383"/>
    <n v="0.36268939393939392"/>
    <n v="105"/>
    <n v="9.9431818181818177E-2"/>
  </r>
  <r>
    <x v="93"/>
    <n v="1642"/>
    <x v="93"/>
    <n v="2384"/>
    <n v="1223"/>
    <n v="0.51300335570469802"/>
    <n v="40"/>
    <n v="1.6778523489932886E-2"/>
    <n v="839"/>
    <n v="0.35192953020134227"/>
    <n v="344"/>
    <n v="0.14429530201342283"/>
  </r>
  <r>
    <x v="94"/>
    <n v="1605"/>
    <x v="94"/>
    <n v="0"/>
    <n v="0"/>
    <n v="0"/>
    <n v="0"/>
    <n v="0"/>
    <n v="0"/>
    <n v="0"/>
    <n v="0"/>
    <n v="0"/>
  </r>
  <r>
    <x v="94"/>
    <n v="2003"/>
    <x v="94"/>
    <n v="961"/>
    <n v="632"/>
    <n v="0.65764828303850154"/>
    <n v="73"/>
    <n v="7.5962539021852238E-2"/>
    <n v="380"/>
    <n v="0.39542143600416235"/>
    <n v="179"/>
    <n v="0.186264308012487"/>
  </r>
  <r>
    <x v="94"/>
    <n v="2303"/>
    <x v="94"/>
    <n v="2184"/>
    <n v="1454"/>
    <n v="0.66575091575091572"/>
    <n v="141"/>
    <n v="6.4560439560439567E-2"/>
    <n v="957"/>
    <n v="0.43818681318681318"/>
    <n v="356"/>
    <n v="0.16300366300366301"/>
  </r>
  <r>
    <x v="94"/>
    <n v="2606"/>
    <x v="94"/>
    <n v="18"/>
    <n v="8"/>
    <n v="0.44444444444444442"/>
    <n v="0"/>
    <n v="0"/>
    <n v="8"/>
    <n v="0.44444444444444442"/>
    <n v="0"/>
    <n v="0"/>
  </r>
  <r>
    <x v="95"/>
    <n v="2007"/>
    <x v="95"/>
    <n v="2242"/>
    <n v="1447"/>
    <n v="0.64540588760035678"/>
    <n v="131"/>
    <n v="5.8429973238180194E-2"/>
    <n v="1023"/>
    <n v="0.45628902765388046"/>
    <n v="293"/>
    <n v="0.13068688670829617"/>
  </r>
  <r>
    <x v="95"/>
    <n v="2505"/>
    <x v="95"/>
    <n v="1619"/>
    <n v="983"/>
    <n v="0.60716491661519456"/>
    <n v="61"/>
    <n v="3.7677578752316247E-2"/>
    <n v="745"/>
    <n v="0.46016059295861644"/>
    <n v="177"/>
    <n v="0.10932674490426189"/>
  </r>
  <r>
    <x v="96"/>
    <n v="2026"/>
    <x v="96"/>
    <n v="2045"/>
    <n v="1255"/>
    <n v="0.61369193154034229"/>
    <n v="186"/>
    <n v="9.0953545232273836E-2"/>
    <n v="800"/>
    <n v="0.39119804400977998"/>
    <n v="269"/>
    <n v="0.13154034229828851"/>
  </r>
  <r>
    <x v="96"/>
    <n v="2670"/>
    <x v="96"/>
    <n v="157"/>
    <n v="74"/>
    <n v="0.4713375796178344"/>
    <n v="5"/>
    <n v="3.1847133757961783E-2"/>
    <n v="49"/>
    <n v="0.31210191082802546"/>
    <n v="20"/>
    <n v="0.12738853503184713"/>
  </r>
  <r>
    <x v="97"/>
    <n v="2002"/>
    <x v="97"/>
    <n v="0"/>
    <n v="3"/>
    <n v="0"/>
    <n v="0"/>
    <n v="0"/>
    <n v="1"/>
    <n v="0"/>
    <n v="2"/>
    <n v="0"/>
  </r>
  <r>
    <x v="97"/>
    <n v="2027"/>
    <x v="97"/>
    <n v="1385"/>
    <n v="608"/>
    <n v="0.43898916967509027"/>
    <n v="26"/>
    <n v="1.8772563176895306E-2"/>
    <n v="364"/>
    <n v="0.26281588447653431"/>
    <n v="218"/>
    <n v="0.15740072202166064"/>
  </r>
  <r>
    <x v="97"/>
    <n v="2302"/>
    <x v="97"/>
    <n v="1859"/>
    <n v="753"/>
    <n v="0.4050564819795589"/>
    <n v="27"/>
    <n v="1.4523937600860678E-2"/>
    <n v="460"/>
    <n v="0.24744486282947822"/>
    <n v="266"/>
    <n v="0.14308768154922"/>
  </r>
  <r>
    <x v="97"/>
    <n v="2461"/>
    <x v="97"/>
    <n v="2366"/>
    <n v="999"/>
    <n v="0.42223161453930685"/>
    <n v="44"/>
    <n v="1.8596787827557058E-2"/>
    <n v="587"/>
    <n v="0.24809805579036348"/>
    <n v="368"/>
    <n v="0.15553677092138632"/>
  </r>
  <r>
    <x v="97"/>
    <n v="2675"/>
    <x v="97"/>
    <n v="0"/>
    <n v="0"/>
    <n v="0"/>
    <n v="0"/>
    <n v="0"/>
    <n v="0"/>
    <n v="0"/>
    <n v="0"/>
    <n v="0"/>
  </r>
  <r>
    <x v="98"/>
    <n v="2028"/>
    <x v="98"/>
    <n v="1351"/>
    <n v="843"/>
    <n v="0.62398223538119912"/>
    <n v="63"/>
    <n v="4.6632124352331605E-2"/>
    <n v="577"/>
    <n v="0.42709104367135453"/>
    <n v="203"/>
    <n v="0.15025906735751296"/>
  </r>
  <r>
    <x v="98"/>
    <n v="2358"/>
    <x v="98"/>
    <n v="2484"/>
    <n v="1506"/>
    <n v="0.606280193236715"/>
    <n v="84"/>
    <n v="3.3816425120772944E-2"/>
    <n v="1109"/>
    <n v="0.44645732689210949"/>
    <n v="313"/>
    <n v="0.12600644122383253"/>
  </r>
  <r>
    <x v="98"/>
    <n v="2506"/>
    <x v="98"/>
    <n v="4568"/>
    <n v="2763"/>
    <n v="0.60485989492119085"/>
    <n v="225"/>
    <n v="4.9255691768826618E-2"/>
    <n v="1925"/>
    <n v="0.42140980735551664"/>
    <n v="613"/>
    <n v="0.13419439579684764"/>
  </r>
  <r>
    <x v="99"/>
    <n v="2030"/>
    <x v="99"/>
    <n v="3515"/>
    <n v="1720"/>
    <n v="0.48933143669985774"/>
    <n v="57"/>
    <n v="1.6216216216216217E-2"/>
    <n v="1079"/>
    <n v="0.30697012802275958"/>
    <n v="584"/>
    <n v="0.16614509246088194"/>
  </r>
  <r>
    <x v="100"/>
    <n v="2031"/>
    <x v="100"/>
    <n v="5038"/>
    <n v="2734"/>
    <n v="0.54267566494640729"/>
    <n v="57"/>
    <n v="1.131401349741961E-2"/>
    <n v="1896"/>
    <n v="0.37633981738785233"/>
    <n v="781"/>
    <n v="0.15502183406113537"/>
  </r>
  <r>
    <x v="100"/>
    <n v="2613"/>
    <x v="100"/>
    <n v="1535"/>
    <n v="848"/>
    <n v="0.55244299674267106"/>
    <n v="24"/>
    <n v="1.5635179153094463E-2"/>
    <n v="575"/>
    <n v="0.3745928338762215"/>
    <n v="249"/>
    <n v="0.16221498371335505"/>
  </r>
  <r>
    <x v="101"/>
    <n v="2033"/>
    <x v="101"/>
    <n v="2493"/>
    <n v="1105"/>
    <n v="0.44324107501002807"/>
    <n v="66"/>
    <n v="2.6474127557160047E-2"/>
    <n v="758"/>
    <n v="0.30405134376253512"/>
    <n v="281"/>
    <n v="0.11271560369033293"/>
  </r>
  <r>
    <x v="101"/>
    <n v="2308"/>
    <x v="101"/>
    <n v="3164"/>
    <n v="1664"/>
    <n v="0.52591656131479136"/>
    <n v="82"/>
    <n v="2.5916561314791402E-2"/>
    <n v="1172"/>
    <n v="0.37041719342604296"/>
    <n v="410"/>
    <n v="0.12958280657395702"/>
  </r>
  <r>
    <x v="102"/>
    <n v="2052"/>
    <x v="102"/>
    <n v="2574"/>
    <n v="1399"/>
    <n v="0.54351204351204352"/>
    <n v="61"/>
    <n v="2.36985236985237E-2"/>
    <n v="1006"/>
    <n v="0.39083139083139085"/>
    <n v="332"/>
    <n v="0.12898212898212899"/>
  </r>
  <r>
    <x v="103"/>
    <n v="1380"/>
    <x v="103"/>
    <n v="1610"/>
    <n v="887"/>
    <n v="0.55093167701863355"/>
    <n v="48"/>
    <n v="2.9813664596273291E-2"/>
    <n v="613"/>
    <n v="0.38074534161490681"/>
    <n v="226"/>
    <n v="0.14037267080745341"/>
  </r>
  <r>
    <x v="103"/>
    <n v="1631"/>
    <x v="103"/>
    <n v="275"/>
    <n v="146"/>
    <n v="0.53090909090909089"/>
    <n v="6"/>
    <n v="2.181818181818182E-2"/>
    <n v="92"/>
    <n v="0.33454545454545453"/>
    <n v="48"/>
    <n v="0.17454545454545456"/>
  </r>
  <r>
    <x v="103"/>
    <n v="2055"/>
    <x v="103"/>
    <n v="1979"/>
    <n v="1307"/>
    <n v="0.66043456291056091"/>
    <n v="98"/>
    <n v="4.9519959575543206E-2"/>
    <n v="951"/>
    <n v="0.4805457301667509"/>
    <n v="258"/>
    <n v="0.13036887316826681"/>
  </r>
  <r>
    <x v="104"/>
    <n v="2100"/>
    <x v="104"/>
    <n v="573"/>
    <n v="293"/>
    <n v="0.51134380453752182"/>
    <n v="13"/>
    <n v="2.2687609075043629E-2"/>
    <n v="208"/>
    <n v="0.36300174520069806"/>
    <n v="72"/>
    <n v="0.1256544502617801"/>
  </r>
  <r>
    <x v="105"/>
    <n v="2112"/>
    <x v="105"/>
    <n v="1974"/>
    <n v="1312"/>
    <n v="0.66464032421479236"/>
    <n v="142"/>
    <n v="7.1935157041540021E-2"/>
    <n v="908"/>
    <n v="0.45997973657548125"/>
    <n v="262"/>
    <n v="0.13272543059777103"/>
  </r>
  <r>
    <x v="106"/>
    <n v="2143"/>
    <x v="106"/>
    <n v="899"/>
    <n v="421"/>
    <n v="0.46829810901001112"/>
    <n v="26"/>
    <n v="2.8921023359288096E-2"/>
    <n v="237"/>
    <n v="0.26362625139043383"/>
    <n v="158"/>
    <n v="0.1757508342602892"/>
  </r>
  <r>
    <x v="106"/>
    <n v="2403"/>
    <x v="106"/>
    <n v="53"/>
    <n v="10"/>
    <n v="0.18867924528301888"/>
    <n v="0"/>
    <n v="0"/>
    <n v="5"/>
    <n v="9.4339622641509441E-2"/>
    <n v="5"/>
    <n v="9.4339622641509441E-2"/>
  </r>
  <r>
    <x v="107"/>
    <n v="2145"/>
    <x v="107"/>
    <n v="2003"/>
    <n v="836"/>
    <n v="0.41737393909136294"/>
    <n v="50"/>
    <n v="2.4962556165751371E-2"/>
    <n v="443"/>
    <n v="0.22116824762855716"/>
    <n v="343"/>
    <n v="0.17124313529705443"/>
  </r>
  <r>
    <x v="107"/>
    <n v="2673"/>
    <x v="107"/>
    <n v="0"/>
    <n v="0"/>
    <n v="0"/>
    <n v="0"/>
    <n v="0"/>
    <n v="0"/>
    <n v="0"/>
    <n v="0"/>
    <n v="0"/>
  </r>
  <r>
    <x v="108"/>
    <n v="2147"/>
    <x v="108"/>
    <n v="1280"/>
    <n v="787"/>
    <n v="0.61484375000000002"/>
    <n v="41"/>
    <n v="3.2031249999999997E-2"/>
    <n v="523"/>
    <n v="0.40859374999999998"/>
    <n v="223"/>
    <n v="0.17421875000000001"/>
  </r>
  <r>
    <x v="108"/>
    <n v="2401"/>
    <x v="108"/>
    <n v="400"/>
    <n v="170"/>
    <n v="0.42499999999999999"/>
    <n v="72"/>
    <n v="0.18"/>
    <n v="80"/>
    <n v="0.2"/>
    <n v="18"/>
    <n v="4.4999999999999998E-2"/>
  </r>
  <r>
    <x v="108"/>
    <n v="2451"/>
    <x v="108"/>
    <n v="189"/>
    <n v="70"/>
    <n v="0.37037037037037035"/>
    <n v="1"/>
    <n v="5.2910052910052907E-3"/>
    <n v="43"/>
    <n v="0.2275132275132275"/>
    <n v="26"/>
    <n v="0.13756613756613756"/>
  </r>
  <r>
    <x v="109"/>
    <n v="1382"/>
    <x v="109"/>
    <n v="2775"/>
    <n v="1166"/>
    <n v="0.42018018018018016"/>
    <n v="26"/>
    <n v="9.3693693693693691E-3"/>
    <n v="762"/>
    <n v="0.27459459459459462"/>
    <n v="378"/>
    <n v="0.13621621621621621"/>
  </r>
  <r>
    <x v="109"/>
    <n v="1404"/>
    <x v="109"/>
    <n v="30"/>
    <n v="18"/>
    <n v="0.6"/>
    <n v="2"/>
    <n v="6.6666666666666666E-2"/>
    <n v="10"/>
    <n v="0.33333333333333331"/>
    <n v="6"/>
    <n v="0.2"/>
  </r>
  <r>
    <x v="109"/>
    <n v="2158"/>
    <x v="109"/>
    <n v="2422"/>
    <n v="1485"/>
    <n v="0.61312964492155242"/>
    <n v="74"/>
    <n v="3.0553261767134601E-2"/>
    <n v="976"/>
    <n v="0.40297274979355902"/>
    <n v="435"/>
    <n v="0.1796036333608588"/>
  </r>
  <r>
    <x v="109"/>
    <n v="2274"/>
    <x v="109"/>
    <n v="2"/>
    <n v="2"/>
    <n v="1"/>
    <n v="0"/>
    <n v="0"/>
    <n v="2"/>
    <n v="1"/>
    <n v="0"/>
    <n v="0"/>
  </r>
  <r>
    <x v="109"/>
    <n v="2546"/>
    <x v="109"/>
    <n v="135"/>
    <n v="36"/>
    <n v="0.26666666666666666"/>
    <n v="1"/>
    <n v="7.4074074074074077E-3"/>
    <n v="22"/>
    <n v="0.16296296296296298"/>
    <n v="13"/>
    <n v="9.6296296296296297E-2"/>
  </r>
  <r>
    <x v="109"/>
    <n v="2561"/>
    <x v="109"/>
    <n v="0"/>
    <n v="0"/>
    <n v="0"/>
    <n v="0"/>
    <n v="0"/>
    <n v="0"/>
    <n v="0"/>
    <n v="0"/>
    <n v="0"/>
  </r>
  <r>
    <x v="109"/>
    <n v="2616"/>
    <x v="109"/>
    <n v="134"/>
    <n v="34"/>
    <n v="0.2537313432835821"/>
    <n v="2"/>
    <n v="1.4925373134328358E-2"/>
    <n v="17"/>
    <n v="0.12686567164179105"/>
    <n v="15"/>
    <n v="0.11194029850746269"/>
  </r>
  <r>
    <x v="109"/>
    <n v="2681"/>
    <x v="109"/>
    <n v="0"/>
    <n v="0"/>
    <n v="0"/>
    <n v="0"/>
    <n v="0"/>
    <n v="0"/>
    <n v="0"/>
    <n v="0"/>
    <n v="0"/>
  </r>
  <r>
    <x v="110"/>
    <n v="2161"/>
    <x v="110"/>
    <n v="1976"/>
    <n v="942"/>
    <n v="0.47672064777327933"/>
    <n v="39"/>
    <n v="1.9736842105263157E-2"/>
    <n v="677"/>
    <n v="0.34261133603238869"/>
    <n v="226"/>
    <n v="0.11437246963562753"/>
  </r>
  <r>
    <x v="111"/>
    <n v="2168"/>
    <x v="111"/>
    <n v="2628"/>
    <n v="1283"/>
    <n v="0.48820395738203959"/>
    <n v="66"/>
    <n v="2.5114155251141551E-2"/>
    <n v="821"/>
    <n v="0.3124048706240487"/>
    <n v="396"/>
    <n v="0.15068493150684931"/>
  </r>
  <r>
    <x v="111"/>
    <n v="2513"/>
    <x v="111"/>
    <n v="0"/>
    <n v="0"/>
    <n v="0"/>
    <n v="0"/>
    <n v="0"/>
    <n v="0"/>
    <n v="0"/>
    <n v="0"/>
    <n v="0"/>
  </r>
  <r>
    <x v="112"/>
    <n v="2134"/>
    <x v="112"/>
    <n v="1203"/>
    <n v="362"/>
    <n v="0.30091438071487947"/>
    <n v="14"/>
    <n v="1.1637572734829594E-2"/>
    <n v="231"/>
    <n v="0.19201995012468828"/>
    <n v="117"/>
    <n v="9.7256857855361589E-2"/>
  </r>
  <r>
    <x v="112"/>
    <n v="2169"/>
    <x v="112"/>
    <n v="1410"/>
    <n v="538"/>
    <n v="0.38156028368794326"/>
    <n v="14"/>
    <n v="9.9290780141843976E-3"/>
    <n v="307"/>
    <n v="0.21773049645390072"/>
    <n v="217"/>
    <n v="0.15390070921985816"/>
  </r>
  <r>
    <x v="112"/>
    <n v="2263"/>
    <x v="112"/>
    <n v="2313"/>
    <n v="922"/>
    <n v="0.39861651534803288"/>
    <n v="49"/>
    <n v="2.1184608733246867E-2"/>
    <n v="557"/>
    <n v="0.2408127972330307"/>
    <n v="316"/>
    <n v="0.13661910938175528"/>
  </r>
  <r>
    <x v="112"/>
    <n v="2569"/>
    <x v="112"/>
    <n v="118"/>
    <n v="25"/>
    <n v="0.21186440677966101"/>
    <n v="1"/>
    <n v="8.4745762711864406E-3"/>
    <n v="15"/>
    <n v="0.1271186440677966"/>
    <n v="9"/>
    <n v="7.6271186440677971E-2"/>
  </r>
  <r>
    <x v="113"/>
    <n v="2171"/>
    <x v="113"/>
    <n v="2751"/>
    <n v="1753"/>
    <n v="0.63722282806252273"/>
    <n v="142"/>
    <n v="5.1617593602326428E-2"/>
    <n v="1144"/>
    <n v="0.41584878226099597"/>
    <n v="467"/>
    <n v="0.1697564521992003"/>
  </r>
  <r>
    <x v="114"/>
    <n v="2174"/>
    <x v="114"/>
    <n v="2820"/>
    <n v="1585"/>
    <n v="0.56205673758865249"/>
    <n v="121"/>
    <n v="4.2907801418439716E-2"/>
    <n v="1097"/>
    <n v="0.38900709219858154"/>
    <n v="367"/>
    <n v="0.1301418439716312"/>
  </r>
  <r>
    <x v="115"/>
    <n v="2180"/>
    <x v="115"/>
    <n v="1868"/>
    <n v="760"/>
    <n v="0.4068522483940043"/>
    <n v="43"/>
    <n v="2.3019271948608137E-2"/>
    <n v="483"/>
    <n v="0.25856531049250536"/>
    <n v="234"/>
    <n v="0.12526766595289079"/>
  </r>
  <r>
    <x v="115"/>
    <n v="2402"/>
    <x v="115"/>
    <n v="40"/>
    <n v="8"/>
    <n v="0.2"/>
    <n v="0"/>
    <n v="0"/>
    <n v="3"/>
    <n v="7.4999999999999997E-2"/>
    <n v="5"/>
    <n v="0.125"/>
  </r>
  <r>
    <x v="115"/>
    <n v="2411"/>
    <x v="115"/>
    <n v="643"/>
    <n v="190"/>
    <n v="0.29548989113530327"/>
    <n v="7"/>
    <n v="1.088646967340591E-2"/>
    <n v="92"/>
    <n v="0.14307931570762053"/>
    <n v="91"/>
    <n v="0.14152410575427682"/>
  </r>
  <r>
    <x v="115"/>
    <n v="2680"/>
    <x v="115"/>
    <n v="0"/>
    <n v="0"/>
    <n v="0"/>
    <n v="0"/>
    <n v="0"/>
    <n v="0"/>
    <n v="0"/>
    <n v="0"/>
    <n v="0"/>
  </r>
  <r>
    <x v="116"/>
    <n v="2181"/>
    <x v="116"/>
    <n v="2690"/>
    <n v="1736"/>
    <n v="0.64535315985130115"/>
    <n v="149"/>
    <n v="5.5390334572490707E-2"/>
    <n v="1146"/>
    <n v="0.42602230483271375"/>
    <n v="441"/>
    <n v="0.16394052044609667"/>
  </r>
  <r>
    <x v="117"/>
    <n v="2148"/>
    <x v="117"/>
    <n v="2780"/>
    <n v="1024"/>
    <n v="0.3683453237410072"/>
    <n v="73"/>
    <n v="2.6258992805755395E-2"/>
    <n v="607"/>
    <n v="0.21834532374100721"/>
    <n v="344"/>
    <n v="0.12374100719424461"/>
  </r>
  <r>
    <x v="117"/>
    <n v="2190"/>
    <x v="117"/>
    <n v="327"/>
    <n v="179"/>
    <n v="0.54740061162079512"/>
    <n v="11"/>
    <n v="3.3639143730886847E-2"/>
    <n v="99"/>
    <n v="0.30275229357798167"/>
    <n v="69"/>
    <n v="0.21100917431192662"/>
  </r>
  <r>
    <x v="117"/>
    <n v="2655"/>
    <x v="117"/>
    <n v="1323"/>
    <n v="555"/>
    <n v="0.41950113378684806"/>
    <n v="21"/>
    <n v="1.5873015873015872E-2"/>
    <n v="355"/>
    <n v="0.26832955404383974"/>
    <n v="179"/>
    <n v="0.13529856386999245"/>
  </r>
  <r>
    <x v="117"/>
    <n v="2656"/>
    <x v="117"/>
    <n v="133"/>
    <n v="43"/>
    <n v="0.32330827067669171"/>
    <n v="2"/>
    <n v="1.5037593984962405E-2"/>
    <n v="23"/>
    <n v="0.17293233082706766"/>
    <n v="18"/>
    <n v="0.13533834586466165"/>
  </r>
  <r>
    <x v="117"/>
    <n v="2657"/>
    <x v="117"/>
    <n v="33"/>
    <n v="14"/>
    <n v="0.42424242424242425"/>
    <n v="0"/>
    <n v="0"/>
    <n v="9"/>
    <n v="0.27272727272727271"/>
    <n v="5"/>
    <n v="0.15151515151515152"/>
  </r>
  <r>
    <x v="118"/>
    <n v="2205"/>
    <x v="118"/>
    <n v="2480"/>
    <n v="1598"/>
    <n v="0.64435483870967747"/>
    <n v="151"/>
    <n v="6.0887096774193551E-2"/>
    <n v="1050"/>
    <n v="0.42338709677419356"/>
    <n v="397"/>
    <n v="0.16008064516129034"/>
  </r>
  <r>
    <x v="119"/>
    <n v="2210"/>
    <x v="119"/>
    <n v="827"/>
    <n v="349"/>
    <n v="0.42200725513905685"/>
    <n v="16"/>
    <n v="1.9347037484885126E-2"/>
    <n v="203"/>
    <n v="0.24546553808948005"/>
    <n v="130"/>
    <n v="0.15719467956469166"/>
  </r>
  <r>
    <x v="120"/>
    <n v="2058"/>
    <x v="120"/>
    <n v="4"/>
    <n v="0"/>
    <n v="0"/>
    <n v="0"/>
    <n v="0"/>
    <n v="0"/>
    <n v="0"/>
    <n v="0"/>
    <n v="0"/>
  </r>
  <r>
    <x v="120"/>
    <n v="2217"/>
    <x v="120"/>
    <n v="3281"/>
    <n v="1527"/>
    <n v="0.46540688814385855"/>
    <n v="99"/>
    <n v="3.0173727522096922E-2"/>
    <n v="906"/>
    <n v="0.27613532459615969"/>
    <n v="522"/>
    <n v="0.15909783602560196"/>
  </r>
  <r>
    <x v="121"/>
    <n v="2219"/>
    <x v="121"/>
    <n v="2528"/>
    <n v="1600"/>
    <n v="0.63291139240506333"/>
    <n v="104"/>
    <n v="4.1139240506329111E-2"/>
    <n v="1093"/>
    <n v="0.43235759493670883"/>
    <n v="403"/>
    <n v="0.15941455696202531"/>
  </r>
  <r>
    <x v="122"/>
    <n v="1514"/>
    <x v="122"/>
    <n v="0"/>
    <n v="0"/>
    <n v="0"/>
    <n v="0"/>
    <n v="0"/>
    <n v="0"/>
    <n v="0"/>
    <n v="0"/>
    <n v="0"/>
  </r>
  <r>
    <x v="122"/>
    <n v="2220"/>
    <x v="122"/>
    <n v="2558"/>
    <n v="1758"/>
    <n v="0.68725566849100861"/>
    <n v="106"/>
    <n v="4.143862392494136E-2"/>
    <n v="1353"/>
    <n v="0.52892885066458173"/>
    <n v="299"/>
    <n v="0.11688819390148554"/>
  </r>
  <r>
    <x v="123"/>
    <n v="2221"/>
    <x v="123"/>
    <n v="4723"/>
    <n v="2841"/>
    <n v="0.60152445479568073"/>
    <n v="106"/>
    <n v="2.2443362269743809E-2"/>
    <n v="1957"/>
    <n v="0.4143552826593267"/>
    <n v="778"/>
    <n v="0.1647258098666102"/>
  </r>
  <r>
    <x v="124"/>
    <n v="2223"/>
    <x v="124"/>
    <n v="1835"/>
    <n v="1264"/>
    <n v="0.68882833787465936"/>
    <n v="79"/>
    <n v="4.305177111716621E-2"/>
    <n v="881"/>
    <n v="0.48010899182561306"/>
    <n v="304"/>
    <n v="0.16566757493188011"/>
  </r>
  <r>
    <x v="125"/>
    <n v="2224"/>
    <x v="125"/>
    <n v="2140"/>
    <n v="1034"/>
    <n v="0.48317757009345796"/>
    <n v="35"/>
    <n v="1.6355140186915886E-2"/>
    <n v="706"/>
    <n v="0.32990654205607478"/>
    <n v="293"/>
    <n v="0.13691588785046729"/>
  </r>
  <r>
    <x v="125"/>
    <n v="2442"/>
    <x v="125"/>
    <n v="1635"/>
    <n v="1256"/>
    <n v="0.76819571865443426"/>
    <n v="50"/>
    <n v="3.0581039755351681E-2"/>
    <n v="966"/>
    <n v="0.59082568807339453"/>
    <n v="240"/>
    <n v="0.14678899082568808"/>
  </r>
  <r>
    <x v="126"/>
    <n v="2225"/>
    <x v="126"/>
    <n v="1939"/>
    <n v="652"/>
    <n v="0.33625580195977306"/>
    <n v="20"/>
    <n v="1.0314595152140279E-2"/>
    <n v="386"/>
    <n v="0.19907168643630738"/>
    <n v="246"/>
    <n v="0.12686952037132543"/>
  </r>
  <r>
    <x v="126"/>
    <n v="2413"/>
    <x v="126"/>
    <n v="713"/>
    <n v="368"/>
    <n v="0.5161290322580645"/>
    <n v="7"/>
    <n v="9.8176718092566617E-3"/>
    <n v="285"/>
    <n v="0.39971949509116411"/>
    <n v="76"/>
    <n v="0.10659186535764376"/>
  </r>
  <r>
    <x v="126"/>
    <n v="2428"/>
    <x v="126"/>
    <n v="688"/>
    <n v="254"/>
    <n v="0.3691860465116279"/>
    <n v="10"/>
    <n v="1.4534883720930232E-2"/>
    <n v="139"/>
    <n v="0.20203488372093023"/>
    <n v="105"/>
    <n v="0.15261627906976744"/>
  </r>
  <r>
    <x v="127"/>
    <n v="2226"/>
    <x v="127"/>
    <n v="2114"/>
    <n v="960"/>
    <n v="0.45411542100283825"/>
    <n v="31"/>
    <n v="1.466414380321665E-2"/>
    <n v="643"/>
    <n v="0.30416272469252603"/>
    <n v="286"/>
    <n v="0.13528855250709557"/>
  </r>
  <r>
    <x v="127"/>
    <n v="2268"/>
    <x v="127"/>
    <n v="1404"/>
    <n v="675"/>
    <n v="0.48076923076923078"/>
    <n v="50"/>
    <n v="3.5612535612535613E-2"/>
    <n v="444"/>
    <n v="0.31623931623931623"/>
    <n v="181"/>
    <n v="0.12891737891737892"/>
  </r>
  <r>
    <x v="127"/>
    <n v="2269"/>
    <x v="127"/>
    <n v="485"/>
    <n v="239"/>
    <n v="0.4927835051546392"/>
    <n v="17"/>
    <n v="3.5051546391752578E-2"/>
    <n v="152"/>
    <n v="0.3134020618556701"/>
    <n v="70"/>
    <n v="0.14432989690721648"/>
  </r>
  <r>
    <x v="127"/>
    <n v="2658"/>
    <x v="127"/>
    <n v="537"/>
    <n v="228"/>
    <n v="0.42458100558659218"/>
    <n v="14"/>
    <n v="2.6070763500931099E-2"/>
    <n v="151"/>
    <n v="0.28119180633147112"/>
    <n v="63"/>
    <n v="0.11731843575418995"/>
  </r>
  <r>
    <x v="128"/>
    <n v="1420"/>
    <x v="128"/>
    <n v="0"/>
    <n v="0"/>
    <n v="0"/>
    <n v="0"/>
    <n v="0"/>
    <n v="0"/>
    <n v="0"/>
    <n v="0"/>
    <n v="0"/>
  </r>
  <r>
    <x v="128"/>
    <n v="1607"/>
    <x v="128"/>
    <n v="0"/>
    <n v="0"/>
    <n v="0"/>
    <n v="0"/>
    <n v="0"/>
    <n v="0"/>
    <n v="0"/>
    <n v="0"/>
    <n v="0"/>
  </r>
  <r>
    <x v="128"/>
    <n v="2228"/>
    <x v="128"/>
    <n v="2276"/>
    <n v="1639"/>
    <n v="0.72012302284710017"/>
    <n v="142"/>
    <n v="6.2390158172231987E-2"/>
    <n v="1170"/>
    <n v="0.51405975395430581"/>
    <n v="327"/>
    <n v="0.14367311072056238"/>
  </r>
  <r>
    <x v="129"/>
    <n v="2229"/>
    <x v="129"/>
    <n v="2308"/>
    <n v="1319"/>
    <n v="0.57149046793760827"/>
    <n v="103"/>
    <n v="4.4627383015597918E-2"/>
    <n v="825"/>
    <n v="0.35745233968804158"/>
    <n v="391"/>
    <n v="0.16941074523396882"/>
  </r>
  <r>
    <x v="130"/>
    <n v="2235"/>
    <x v="130"/>
    <n v="3094"/>
    <n v="1347"/>
    <n v="0.43535875888817066"/>
    <n v="92"/>
    <n v="2.9734970911441498E-2"/>
    <n v="867"/>
    <n v="0.28021978021978022"/>
    <n v="388"/>
    <n v="0.12540400775694893"/>
  </r>
  <r>
    <x v="130"/>
    <n v="2320"/>
    <x v="130"/>
    <n v="2189"/>
    <n v="923"/>
    <n v="0.42165372316126087"/>
    <n v="54"/>
    <n v="2.466879853814527E-2"/>
    <n v="584"/>
    <n v="0.26678848789401555"/>
    <n v="285"/>
    <n v="0.13019643672910006"/>
  </r>
  <r>
    <x v="130"/>
    <n v="2393"/>
    <x v="130"/>
    <n v="445"/>
    <n v="215"/>
    <n v="0.48314606741573035"/>
    <n v="13"/>
    <n v="2.9213483146067417E-2"/>
    <n v="134"/>
    <n v="0.30112359550561796"/>
    <n v="68"/>
    <n v="0.15280898876404495"/>
  </r>
  <r>
    <x v="130"/>
    <n v="2659"/>
    <x v="130"/>
    <n v="22"/>
    <n v="7"/>
    <n v="0.31818181818181818"/>
    <n v="1"/>
    <n v="4.5454545454545456E-2"/>
    <n v="4"/>
    <n v="0.18181818181818182"/>
    <n v="2"/>
    <n v="9.0909090909090912E-2"/>
  </r>
  <r>
    <x v="131"/>
    <n v="2246"/>
    <x v="131"/>
    <n v="1142"/>
    <n v="831"/>
    <n v="0.72767075306479856"/>
    <n v="87"/>
    <n v="7.6182136602451836E-2"/>
    <n v="576"/>
    <n v="0.50437828371278459"/>
    <n v="168"/>
    <n v="0.14711033274956217"/>
  </r>
  <r>
    <x v="132"/>
    <n v="2258"/>
    <x v="132"/>
    <n v="645"/>
    <n v="363"/>
    <n v="0.56279069767441858"/>
    <n v="18"/>
    <n v="2.7906976744186046E-2"/>
    <n v="247"/>
    <n v="0.38294573643410851"/>
    <n v="98"/>
    <n v="0.15193798449612403"/>
  </r>
  <r>
    <x v="132"/>
    <n v="2262"/>
    <x v="132"/>
    <n v="995"/>
    <n v="584"/>
    <n v="0.58693467336683414"/>
    <n v="32"/>
    <n v="3.2160804020100506E-2"/>
    <n v="424"/>
    <n v="0.42613065326633165"/>
    <n v="128"/>
    <n v="0.12864321608040202"/>
  </r>
  <r>
    <x v="133"/>
    <n v="2267"/>
    <x v="133"/>
    <n v="2441"/>
    <n v="1035"/>
    <n v="0.42400655469070053"/>
    <n v="42"/>
    <n v="1.7206063088897994E-2"/>
    <n v="611"/>
    <n v="0.25030725112658747"/>
    <n v="382"/>
    <n v="0.15649324047521507"/>
  </r>
  <r>
    <x v="134"/>
    <n v="2280"/>
    <x v="134"/>
    <n v="1657"/>
    <n v="1090"/>
    <n v="0.65781532890766448"/>
    <n v="106"/>
    <n v="6.3971031985515986E-2"/>
    <n v="748"/>
    <n v="0.45141822570911283"/>
    <n v="236"/>
    <n v="0.1424260712130356"/>
  </r>
  <r>
    <x v="135"/>
    <n v="2305"/>
    <x v="135"/>
    <n v="1908"/>
    <n v="1109"/>
    <n v="0.58123689727463312"/>
    <n v="47"/>
    <n v="2.4633123689727462E-2"/>
    <n v="758"/>
    <n v="0.39727463312368971"/>
    <n v="304"/>
    <n v="0.15932914046121593"/>
  </r>
  <r>
    <x v="135"/>
    <n v="2425"/>
    <x v="135"/>
    <n v="3226"/>
    <n v="1725"/>
    <n v="0.53471791692498449"/>
    <n v="116"/>
    <n v="3.5957842529448232E-2"/>
    <n v="1226"/>
    <n v="0.38003719776813394"/>
    <n v="383"/>
    <n v="0.11872287662740236"/>
  </r>
  <r>
    <x v="136"/>
    <n v="2306"/>
    <x v="136"/>
    <n v="1962"/>
    <n v="1311"/>
    <n v="0.66819571865443428"/>
    <n v="97"/>
    <n v="4.943934760448522E-2"/>
    <n v="909"/>
    <n v="0.46330275229357798"/>
    <n v="305"/>
    <n v="0.15545361875637104"/>
  </r>
  <r>
    <x v="136"/>
    <n v="2521"/>
    <x v="136"/>
    <n v="1361"/>
    <n v="776"/>
    <n v="0.57016899338721527"/>
    <n v="36"/>
    <n v="2.6451138868479059E-2"/>
    <n v="547"/>
    <n v="0.40191036002939018"/>
    <n v="193"/>
    <n v="0.14180749448934607"/>
  </r>
  <r>
    <x v="137"/>
    <n v="2309"/>
    <x v="137"/>
    <n v="1657"/>
    <n v="676"/>
    <n v="0.40796620398310202"/>
    <n v="39"/>
    <n v="2.3536511768255886E-2"/>
    <n v="406"/>
    <n v="0.24502112251056127"/>
    <n v="231"/>
    <n v="0.13940856970428486"/>
  </r>
  <r>
    <x v="137"/>
    <n v="2660"/>
    <x v="137"/>
    <n v="306"/>
    <n v="137"/>
    <n v="0.44771241830065361"/>
    <n v="6"/>
    <n v="1.9607843137254902E-2"/>
    <n v="106"/>
    <n v="0.34640522875816993"/>
    <n v="25"/>
    <n v="8.1699346405228759E-2"/>
  </r>
  <r>
    <x v="138"/>
    <n v="2310"/>
    <x v="138"/>
    <n v="1953"/>
    <n v="1154"/>
    <n v="0.59088581669226825"/>
    <n v="90"/>
    <n v="4.6082949308755762E-2"/>
    <n v="793"/>
    <n v="0.40604198668714797"/>
    <n v="271"/>
    <n v="0.13876088069636458"/>
  </r>
  <r>
    <x v="139"/>
    <n v="2313"/>
    <x v="139"/>
    <n v="2284"/>
    <n v="1480"/>
    <n v="0.64798598949211905"/>
    <n v="95"/>
    <n v="4.1593695271453589E-2"/>
    <n v="1034"/>
    <n v="0.45271453590192645"/>
    <n v="351"/>
    <n v="0.15367775831873906"/>
  </r>
  <r>
    <x v="140"/>
    <n v="2266"/>
    <x v="140"/>
    <n v="3000"/>
    <n v="1924"/>
    <n v="0.64133333333333331"/>
    <n v="179"/>
    <n v="5.9666666666666666E-2"/>
    <n v="1335"/>
    <n v="0.44500000000000001"/>
    <n v="410"/>
    <n v="0.13666666666666666"/>
  </r>
  <r>
    <x v="140"/>
    <n v="2314"/>
    <x v="140"/>
    <n v="3323"/>
    <n v="2108"/>
    <n v="0.63436653626241346"/>
    <n v="178"/>
    <n v="5.3566054769786341E-2"/>
    <n v="1485"/>
    <n v="0.44688534456816131"/>
    <n v="445"/>
    <n v="0.13391513692446586"/>
  </r>
  <r>
    <x v="140"/>
    <n v="2468"/>
    <x v="140"/>
    <n v="2463"/>
    <n v="1519"/>
    <n v="0.6167275680064962"/>
    <n v="96"/>
    <n v="3.8976857490864797E-2"/>
    <n v="1099"/>
    <n v="0.44620381648396262"/>
    <n v="324"/>
    <n v="0.13154689403166869"/>
  </r>
  <r>
    <x v="141"/>
    <n v="1441"/>
    <x v="141"/>
    <n v="931"/>
    <n v="397"/>
    <n v="0.42642320085929108"/>
    <n v="6"/>
    <n v="6.44468313641246E-3"/>
    <n v="215"/>
    <n v="0.23093447905477982"/>
    <n v="176"/>
    <n v="0.18904403866809882"/>
  </r>
  <r>
    <x v="141"/>
    <n v="1564"/>
    <x v="141"/>
    <n v="0"/>
    <n v="0"/>
    <n v="0"/>
    <n v="0"/>
    <n v="0"/>
    <n v="0"/>
    <n v="0"/>
    <n v="0"/>
    <n v="0"/>
  </r>
  <r>
    <x v="141"/>
    <n v="2315"/>
    <x v="141"/>
    <n v="2000"/>
    <n v="957"/>
    <n v="0.47849999999999998"/>
    <n v="28"/>
    <n v="1.4E-2"/>
    <n v="623"/>
    <n v="0.3115"/>
    <n v="306"/>
    <n v="0.153"/>
  </r>
  <r>
    <x v="141"/>
    <n v="2316"/>
    <x v="141"/>
    <n v="1936"/>
    <n v="1021"/>
    <n v="0.52737603305785119"/>
    <n v="47"/>
    <n v="2.427685950413223E-2"/>
    <n v="725"/>
    <n v="0.37448347107438018"/>
    <n v="249"/>
    <n v="0.12861570247933884"/>
  </r>
  <r>
    <x v="142"/>
    <n v="2317"/>
    <x v="142"/>
    <n v="1319"/>
    <n v="850"/>
    <n v="0.64442759666413951"/>
    <n v="67"/>
    <n v="5.0796057619408641E-2"/>
    <n v="609"/>
    <n v="0.46171341925701287"/>
    <n v="174"/>
    <n v="0.13191811978771797"/>
  </r>
  <r>
    <x v="143"/>
    <n v="2318"/>
    <x v="143"/>
    <n v="1879"/>
    <n v="1124"/>
    <n v="0.59819052687599783"/>
    <n v="114"/>
    <n v="6.0670569451836083E-2"/>
    <n v="770"/>
    <n v="0.4097924427887174"/>
    <n v="240"/>
    <n v="0.12772751463544438"/>
  </r>
  <r>
    <x v="144"/>
    <n v="2319"/>
    <x v="144"/>
    <n v="2444"/>
    <n v="1525"/>
    <n v="0.6239770867430442"/>
    <n v="141"/>
    <n v="5.7692307692307696E-2"/>
    <n v="1023"/>
    <n v="0.41857610474631751"/>
    <n v="361"/>
    <n v="0.14770867430441897"/>
  </r>
  <r>
    <x v="144"/>
    <n v="2464"/>
    <x v="144"/>
    <n v="438"/>
    <n v="306"/>
    <n v="0.69863013698630139"/>
    <n v="25"/>
    <n v="5.7077625570776253E-2"/>
    <n v="242"/>
    <n v="0.55251141552511418"/>
    <n v="39"/>
    <n v="8.9041095890410954E-2"/>
  </r>
  <r>
    <x v="145"/>
    <n v="2355"/>
    <x v="145"/>
    <n v="1659"/>
    <n v="913"/>
    <n v="0.55033152501506932"/>
    <n v="23"/>
    <n v="1.3863773357444244E-2"/>
    <n v="614"/>
    <n v="0.37010247136829416"/>
    <n v="276"/>
    <n v="0.16636528028933092"/>
  </r>
  <r>
    <x v="146"/>
    <n v="2304"/>
    <x v="146"/>
    <n v="2224"/>
    <n v="1513"/>
    <n v="0.6803057553956835"/>
    <n v="120"/>
    <n v="5.3956834532374098E-2"/>
    <n v="1096"/>
    <n v="0.49280575539568344"/>
    <n v="297"/>
    <n v="0.1335431654676259"/>
  </r>
  <r>
    <x v="146"/>
    <n v="2356"/>
    <x v="146"/>
    <n v="3222"/>
    <n v="1840"/>
    <n v="0.57107386716325259"/>
    <n v="114"/>
    <n v="3.5381750465549346E-2"/>
    <n v="1279"/>
    <n v="0.39695841092489137"/>
    <n v="447"/>
    <n v="0.13873370577281191"/>
  </r>
  <r>
    <x v="147"/>
    <n v="2357"/>
    <x v="147"/>
    <n v="3068"/>
    <n v="1938"/>
    <n v="0.63168187744458926"/>
    <n v="112"/>
    <n v="3.6505867014341588E-2"/>
    <n v="1423"/>
    <n v="0.46382007822685789"/>
    <n v="403"/>
    <n v="0.13135593220338984"/>
  </r>
  <r>
    <x v="148"/>
    <n v="2299"/>
    <x v="148"/>
    <n v="1715"/>
    <n v="890"/>
    <n v="0.51895043731778423"/>
    <n v="41"/>
    <n v="2.39067055393586E-2"/>
    <n v="689"/>
    <n v="0.40174927113702624"/>
    <n v="160"/>
    <n v="9.3294460641399415E-2"/>
  </r>
  <r>
    <x v="148"/>
    <n v="2379"/>
    <x v="148"/>
    <n v="3567"/>
    <n v="2043"/>
    <n v="0.57275021026072326"/>
    <n v="67"/>
    <n v="1.8783291281188674E-2"/>
    <n v="1340"/>
    <n v="0.37566582562377349"/>
    <n v="636"/>
    <n v="0.17830109335576114"/>
  </r>
  <r>
    <x v="149"/>
    <n v="2383"/>
    <x v="149"/>
    <n v="2424"/>
    <n v="1248"/>
    <n v="0.51485148514851486"/>
    <n v="49"/>
    <n v="2.0214521452145213E-2"/>
    <n v="844"/>
    <n v="0.34818481848184818"/>
    <n v="355"/>
    <n v="0.14645214521452146"/>
  </r>
  <r>
    <x v="150"/>
    <n v="2426"/>
    <x v="150"/>
    <n v="2444"/>
    <n v="1427"/>
    <n v="0.58387888707037638"/>
    <n v="63"/>
    <n v="2.5777414075286414E-2"/>
    <n v="993"/>
    <n v="0.40630114566284781"/>
    <n v="371"/>
    <n v="0.15180032733224222"/>
  </r>
  <r>
    <x v="150"/>
    <n v="2524"/>
    <x v="150"/>
    <n v="2312"/>
    <n v="1607"/>
    <n v="0.69506920415224915"/>
    <n v="114"/>
    <n v="4.930795847750865E-2"/>
    <n v="1210"/>
    <n v="0.52335640138408301"/>
    <n v="283"/>
    <n v="0.12240484429065744"/>
  </r>
  <r>
    <x v="151"/>
    <n v="2275"/>
    <x v="151"/>
    <n v="991"/>
    <n v="515"/>
    <n v="0.51967709384460137"/>
    <n v="17"/>
    <n v="1.7154389505549948E-2"/>
    <n v="318"/>
    <n v="0.32088799192734613"/>
    <n v="180"/>
    <n v="0.18163471241170534"/>
  </r>
  <r>
    <x v="151"/>
    <n v="2438"/>
    <x v="151"/>
    <n v="2711"/>
    <n v="1390"/>
    <n v="0.51272593139063072"/>
    <n v="48"/>
    <n v="1.7705643673921061E-2"/>
    <n v="866"/>
    <n v="0.31943932128365915"/>
    <n v="476"/>
    <n v="0.17558096643305054"/>
  </r>
  <r>
    <x v="151"/>
    <n v="2466"/>
    <x v="151"/>
    <n v="1221"/>
    <n v="678"/>
    <n v="0.55528255528255532"/>
    <n v="24"/>
    <n v="1.9656019656019656E-2"/>
    <n v="441"/>
    <n v="0.36117936117936117"/>
    <n v="213"/>
    <n v="0.17444717444717445"/>
  </r>
  <r>
    <x v="152"/>
    <n v="2353"/>
    <x v="152"/>
    <n v="1344"/>
    <n v="665"/>
    <n v="0.49479166666666669"/>
    <n v="30"/>
    <n v="2.2321428571428572E-2"/>
    <n v="430"/>
    <n v="0.31994047619047616"/>
    <n v="205"/>
    <n v="0.15252976190476192"/>
  </r>
  <r>
    <x v="152"/>
    <n v="2448"/>
    <x v="152"/>
    <n v="3207"/>
    <n v="1572"/>
    <n v="0.49017773620205801"/>
    <n v="55"/>
    <n v="1.7149984409105083E-2"/>
    <n v="1047"/>
    <n v="0.32647333956969132"/>
    <n v="470"/>
    <n v="0.14655441222326163"/>
  </r>
  <r>
    <x v="153"/>
    <n v="2450"/>
    <x v="153"/>
    <n v="2658"/>
    <n v="1321"/>
    <n v="0.49699021820917982"/>
    <n v="36"/>
    <n v="1.3544018058690745E-2"/>
    <n v="856"/>
    <n v="0.3220466516177577"/>
    <n v="429"/>
    <n v="0.16139954853273139"/>
  </r>
  <r>
    <x v="154"/>
    <n v="2462"/>
    <x v="154"/>
    <n v="1816"/>
    <n v="912"/>
    <n v="0.50220264317180618"/>
    <n v="31"/>
    <n v="1.7070484581497798E-2"/>
    <n v="621"/>
    <n v="0.34196035242290751"/>
    <n v="260"/>
    <n v="0.14317180616740088"/>
  </r>
  <r>
    <x v="154"/>
    <n v="2581"/>
    <x v="154"/>
    <n v="2509"/>
    <n v="1323"/>
    <n v="0.52730171383021129"/>
    <n v="46"/>
    <n v="1.8333997608609008E-2"/>
    <n v="894"/>
    <n v="0.35631725787166202"/>
    <n v="383"/>
    <n v="0.1526504583499402"/>
  </r>
  <r>
    <x v="155"/>
    <n v="1427"/>
    <x v="155"/>
    <n v="13"/>
    <n v="3"/>
    <n v="0.23076923076923078"/>
    <n v="0"/>
    <n v="0"/>
    <n v="2"/>
    <n v="0.15384615384615385"/>
    <n v="1"/>
    <n v="7.6923076923076927E-2"/>
  </r>
  <r>
    <x v="155"/>
    <n v="1515"/>
    <x v="155"/>
    <n v="36"/>
    <n v="17"/>
    <n v="0.47222222222222221"/>
    <n v="1"/>
    <n v="2.7777777777777776E-2"/>
    <n v="12"/>
    <n v="0.33333333333333331"/>
    <n v="4"/>
    <n v="0.1111111111111111"/>
  </r>
  <r>
    <x v="155"/>
    <n v="2029"/>
    <x v="155"/>
    <n v="4403"/>
    <n v="2689"/>
    <n v="0.61071996366114012"/>
    <n v="108"/>
    <n v="2.4528730411083353E-2"/>
    <n v="2048"/>
    <n v="0.4651374063138769"/>
    <n v="533"/>
    <n v="0.12105382693617987"/>
  </r>
  <r>
    <x v="155"/>
    <n v="2474"/>
    <x v="155"/>
    <n v="503"/>
    <n v="226"/>
    <n v="0.44930417495029823"/>
    <n v="11"/>
    <n v="2.186878727634195E-2"/>
    <n v="172"/>
    <n v="0.34194831013916499"/>
    <n v="43"/>
    <n v="8.5487077534791248E-2"/>
  </r>
  <r>
    <x v="156"/>
    <n v="2381"/>
    <x v="156"/>
    <n v="761"/>
    <n v="269"/>
    <n v="0.35348226018396844"/>
    <n v="6"/>
    <n v="7.8843626806833107E-3"/>
    <n v="152"/>
    <n v="0.19973718791064388"/>
    <n v="111"/>
    <n v="0.14586070959264127"/>
  </r>
  <r>
    <x v="156"/>
    <n v="2484"/>
    <x v="156"/>
    <n v="3941"/>
    <n v="2024"/>
    <n v="0.51357523471200206"/>
    <n v="86"/>
    <n v="2.1821872621162142E-2"/>
    <n v="1329"/>
    <n v="0.33722405480842427"/>
    <n v="609"/>
    <n v="0.15452930728241562"/>
  </r>
  <r>
    <x v="157"/>
    <n v="2349"/>
    <x v="157"/>
    <n v="1740"/>
    <n v="1009"/>
    <n v="0.5798850574712644"/>
    <n v="32"/>
    <n v="1.8390804597701149E-2"/>
    <n v="670"/>
    <n v="0.38505747126436779"/>
    <n v="307"/>
    <n v="0.1764367816091954"/>
  </r>
  <r>
    <x v="157"/>
    <n v="2488"/>
    <x v="157"/>
    <n v="2418"/>
    <n v="1366"/>
    <n v="0.56492969396195203"/>
    <n v="40"/>
    <n v="1.6542597187758478E-2"/>
    <n v="885"/>
    <n v="0.36600496277915634"/>
    <n v="441"/>
    <n v="0.18238213399503722"/>
  </r>
  <r>
    <x v="158"/>
    <n v="2519"/>
    <x v="158"/>
    <n v="1178"/>
    <n v="638"/>
    <n v="0.54159592529711376"/>
    <n v="29"/>
    <n v="2.4617996604414261E-2"/>
    <n v="448"/>
    <n v="0.38030560271646857"/>
    <n v="161"/>
    <n v="0.13667232597623091"/>
  </r>
  <r>
    <x v="159"/>
    <n v="2520"/>
    <x v="159"/>
    <n v="2025"/>
    <n v="1191"/>
    <n v="0.5881481481481482"/>
    <n v="70"/>
    <n v="3.4567901234567898E-2"/>
    <n v="751"/>
    <n v="0.37086419753086419"/>
    <n v="370"/>
    <n v="0.18271604938271604"/>
  </r>
  <r>
    <x v="160"/>
    <n v="2522"/>
    <x v="160"/>
    <n v="3974"/>
    <n v="2410"/>
    <n v="0.60644187216909917"/>
    <n v="146"/>
    <n v="3.6738802214393559E-2"/>
    <n v="1658"/>
    <n v="0.4172118772018118"/>
    <n v="606"/>
    <n v="0.1524911927528938"/>
  </r>
  <r>
    <x v="161"/>
    <n v="2354"/>
    <x v="161"/>
    <n v="2508"/>
    <n v="1197"/>
    <n v="0.47727272727272729"/>
    <n v="63"/>
    <n v="2.5119617224880382E-2"/>
    <n v="769"/>
    <n v="0.30661881977671451"/>
    <n v="365"/>
    <n v="0.14553429027113238"/>
  </r>
  <r>
    <x v="161"/>
    <n v="2449"/>
    <x v="161"/>
    <n v="2287"/>
    <n v="1235"/>
    <n v="0.54000874508089203"/>
    <n v="41"/>
    <n v="1.7927415828596416E-2"/>
    <n v="838"/>
    <n v="0.36641888937472672"/>
    <n v="356"/>
    <n v="0.15566243987756886"/>
  </r>
  <r>
    <x v="161"/>
    <n v="2523"/>
    <x v="161"/>
    <n v="1684"/>
    <n v="892"/>
    <n v="0.52969121140142517"/>
    <n v="25"/>
    <n v="1.4845605700712588E-2"/>
    <n v="600"/>
    <n v="0.35629453681710216"/>
    <n v="267"/>
    <n v="0.15855106888361045"/>
  </r>
  <r>
    <x v="162"/>
    <n v="2525"/>
    <x v="162"/>
    <n v="3099"/>
    <n v="1657"/>
    <n v="0.53468860922878347"/>
    <n v="48"/>
    <n v="1.5488867376573089E-2"/>
    <n v="1046"/>
    <n v="0.33752823491448852"/>
    <n v="563"/>
    <n v="0.18167150693772185"/>
  </r>
  <r>
    <x v="163"/>
    <n v="2307"/>
    <x v="163"/>
    <n v="4183"/>
    <n v="2700"/>
    <n v="0.64546975854649769"/>
    <n v="163"/>
    <n v="3.8967248386325606E-2"/>
    <n v="2058"/>
    <n v="0.49199139373655271"/>
    <n v="479"/>
    <n v="0.11451111642361941"/>
  </r>
  <r>
    <x v="163"/>
    <n v="2535"/>
    <x v="163"/>
    <n v="1917"/>
    <n v="1228"/>
    <n v="0.64058424621804899"/>
    <n v="89"/>
    <n v="4.6426708398539386E-2"/>
    <n v="887"/>
    <n v="0.46270213875847677"/>
    <n v="252"/>
    <n v="0.13145539906103287"/>
  </r>
  <r>
    <x v="164"/>
    <n v="2536"/>
    <x v="164"/>
    <n v="1900"/>
    <n v="1132"/>
    <n v="0.59578947368421054"/>
    <n v="56"/>
    <n v="2.9473684210526315E-2"/>
    <n v="813"/>
    <n v="0.42789473684210527"/>
    <n v="263"/>
    <n v="0.13842105263157894"/>
  </r>
  <r>
    <x v="164"/>
    <n v="2537"/>
    <x v="164"/>
    <n v="1750"/>
    <n v="692"/>
    <n v="0.39542857142857141"/>
    <n v="24"/>
    <n v="1.3714285714285714E-2"/>
    <n v="436"/>
    <n v="0.24914285714285714"/>
    <n v="232"/>
    <n v="0.13257142857142856"/>
  </r>
  <r>
    <x v="164"/>
    <n v="2571"/>
    <x v="164"/>
    <n v="0"/>
    <n v="0"/>
    <n v="0"/>
    <n v="0"/>
    <n v="0"/>
    <n v="0"/>
    <n v="0"/>
    <n v="0"/>
    <n v="0"/>
  </r>
  <r>
    <x v="165"/>
    <n v="2341"/>
    <x v="165"/>
    <n v="433"/>
    <n v="203"/>
    <n v="0.46882217090069284"/>
    <n v="5"/>
    <n v="1.1547344110854504E-2"/>
    <n v="142"/>
    <n v="0.32794457274826788"/>
    <n v="56"/>
    <n v="0.12933025404157045"/>
  </r>
  <r>
    <x v="165"/>
    <n v="2405"/>
    <x v="165"/>
    <n v="4326"/>
    <n v="2299"/>
    <n v="0.53143781784558486"/>
    <n v="69"/>
    <n v="1.59500693481276E-2"/>
    <n v="1637"/>
    <n v="0.37840961627369396"/>
    <n v="593"/>
    <n v="0.1370781322237633"/>
  </r>
  <r>
    <x v="165"/>
    <n v="2541"/>
    <x v="165"/>
    <n v="2405"/>
    <n v="1291"/>
    <n v="0.53679833679833677"/>
    <n v="54"/>
    <n v="2.2453222453222454E-2"/>
    <n v="921"/>
    <n v="0.38295218295218297"/>
    <n v="316"/>
    <n v="0.1313929313929314"/>
  </r>
  <r>
    <x v="166"/>
    <n v="2548"/>
    <x v="166"/>
    <n v="1649"/>
    <n v="1022"/>
    <n v="0.61976955730745908"/>
    <n v="73"/>
    <n v="4.4269254093389936E-2"/>
    <n v="710"/>
    <n v="0.43056397816858705"/>
    <n v="239"/>
    <n v="0.14493632504548212"/>
  </r>
  <r>
    <x v="166"/>
    <n v="2636"/>
    <x v="166"/>
    <n v="2759"/>
    <n v="1406"/>
    <n v="0.50960492932221824"/>
    <n v="134"/>
    <n v="4.8568321855744834E-2"/>
    <n v="928"/>
    <n v="0.3363537513591881"/>
    <n v="344"/>
    <n v="0.12468285610728524"/>
  </r>
  <r>
    <x v="167"/>
    <n v="2553"/>
    <x v="167"/>
    <n v="1620"/>
    <n v="802"/>
    <n v="0.49506172839506174"/>
    <n v="34"/>
    <n v="2.0987654320987655E-2"/>
    <n v="533"/>
    <n v="0.32901234567901233"/>
    <n v="235"/>
    <n v="0.14506172839506173"/>
  </r>
  <r>
    <x v="168"/>
    <n v="1610"/>
    <x v="168"/>
    <n v="0"/>
    <n v="0"/>
    <n v="0"/>
    <n v="0"/>
    <n v="0"/>
    <n v="0"/>
    <n v="0"/>
    <n v="0"/>
    <n v="0"/>
  </r>
  <r>
    <x v="168"/>
    <n v="2173"/>
    <x v="168"/>
    <n v="987"/>
    <n v="710"/>
    <n v="0.71935157041540021"/>
    <n v="45"/>
    <n v="4.5592705167173252E-2"/>
    <n v="534"/>
    <n v="0.54103343465045595"/>
    <n v="131"/>
    <n v="0.13272543059777103"/>
  </r>
  <r>
    <x v="168"/>
    <n v="2556"/>
    <x v="168"/>
    <n v="1836"/>
    <n v="1226"/>
    <n v="0.66775599128540308"/>
    <n v="96"/>
    <n v="5.2287581699346407E-2"/>
    <n v="733"/>
    <n v="0.39923747276688454"/>
    <n v="397"/>
    <n v="0.2162309368191721"/>
  </r>
  <r>
    <x v="168"/>
    <n v="2609"/>
    <x v="168"/>
    <n v="0"/>
    <n v="0"/>
    <n v="0"/>
    <n v="0"/>
    <n v="0"/>
    <n v="0"/>
    <n v="0"/>
    <n v="0"/>
    <n v="0"/>
  </r>
  <r>
    <x v="169"/>
    <n v="2435"/>
    <x v="169"/>
    <n v="2600"/>
    <n v="1580"/>
    <n v="0.60769230769230764"/>
    <n v="73"/>
    <n v="2.8076923076923076E-2"/>
    <n v="1131"/>
    <n v="0.435"/>
    <n v="376"/>
    <n v="0.14461538461538462"/>
  </r>
  <r>
    <x v="169"/>
    <n v="2557"/>
    <x v="169"/>
    <n v="1277"/>
    <n v="681"/>
    <n v="0.53328112764291302"/>
    <n v="17"/>
    <n v="1.331245105716523E-2"/>
    <n v="438"/>
    <n v="0.34299138606108065"/>
    <n v="226"/>
    <n v="0.17697729052466718"/>
  </r>
  <r>
    <x v="170"/>
    <n v="2635"/>
    <x v="170"/>
    <n v="4151"/>
    <n v="2187"/>
    <n v="0.52686099735003611"/>
    <n v="64"/>
    <n v="1.5417971573114912E-2"/>
    <n v="1542"/>
    <n v="0.37147675258973739"/>
    <n v="581"/>
    <n v="0.1399662731871838"/>
  </r>
  <r>
    <x v="171"/>
    <n v="2645"/>
    <x v="171"/>
    <n v="2141"/>
    <n v="1311"/>
    <n v="0.61233068659504908"/>
    <n v="51"/>
    <n v="2.382064455861747E-2"/>
    <n v="912"/>
    <n v="0.42596917328351236"/>
    <n v="348"/>
    <n v="0.1625408687529192"/>
  </r>
  <r>
    <x v="172"/>
    <n v="2360"/>
    <x v="172"/>
    <n v="3328"/>
    <n v="2022"/>
    <n v="0.60757211538461542"/>
    <n v="118"/>
    <n v="3.5456730769230768E-2"/>
    <n v="1594"/>
    <n v="0.47896634615384615"/>
    <n v="310"/>
    <n v="9.3149038461538464E-2"/>
  </r>
  <r>
    <x v="172"/>
    <n v="2612"/>
    <x v="172"/>
    <n v="0"/>
    <n v="0"/>
    <n v="0"/>
    <n v="0"/>
    <n v="0"/>
    <n v="0"/>
    <n v="0"/>
    <n v="0"/>
    <n v="0"/>
  </r>
  <r>
    <x v="172"/>
    <n v="2614"/>
    <x v="172"/>
    <n v="296"/>
    <n v="195"/>
    <n v="0.65878378378378377"/>
    <n v="7"/>
    <n v="2.364864864864865E-2"/>
    <n v="143"/>
    <n v="0.48310810810810811"/>
    <n v="45"/>
    <n v="0.15202702702702703"/>
  </r>
  <r>
    <x v="172"/>
    <n v="2618"/>
    <x v="172"/>
    <n v="38"/>
    <n v="35"/>
    <n v="0.92105263157894735"/>
    <n v="0"/>
    <n v="0"/>
    <n v="20"/>
    <n v="0.52631578947368418"/>
    <n v="15"/>
    <n v="0.39473684210526316"/>
  </r>
  <r>
    <x v="172"/>
    <n v="2643"/>
    <x v="172"/>
    <n v="5051"/>
    <n v="2829"/>
    <n v="0.56008711146307666"/>
    <n v="81"/>
    <n v="1.603642843001386E-2"/>
    <n v="2110"/>
    <n v="0.41773906157196594"/>
    <n v="638"/>
    <n v="0.12631162146109681"/>
  </r>
  <r>
    <x v="172"/>
    <n v="2697"/>
    <x v="172"/>
    <n v="2607"/>
    <n v="1524"/>
    <n v="0.58457997698504027"/>
    <n v="61"/>
    <n v="2.3398542385884159E-2"/>
    <n v="1119"/>
    <n v="0.42922899884925203"/>
    <n v="344"/>
    <n v="0.13195243574990412"/>
  </r>
  <r>
    <x v="173"/>
    <n v="2453"/>
    <x v="173"/>
    <n v="2059"/>
    <n v="1229"/>
    <n v="0.59689169499757166"/>
    <n v="26"/>
    <n v="1.2627489072365225E-2"/>
    <n v="902"/>
    <n v="0.43807673627974747"/>
    <n v="301"/>
    <n v="0.14618746964545895"/>
  </r>
  <r>
    <x v="173"/>
    <n v="2644"/>
    <x v="173"/>
    <n v="2726"/>
    <n v="1715"/>
    <n v="0.62912692589875274"/>
    <n v="30"/>
    <n v="1.1005135730007337E-2"/>
    <n v="1228"/>
    <n v="0.45047688921496698"/>
    <n v="457"/>
    <n v="0.16764490095377843"/>
  </r>
  <r>
    <x v="173"/>
    <n v="2699"/>
    <x v="173"/>
    <n v="3218"/>
    <n v="2047"/>
    <n v="0.63610938471100065"/>
    <n v="53"/>
    <n v="1.6469857054070853E-2"/>
    <n v="1406"/>
    <n v="0.43691733996270976"/>
    <n v="588"/>
    <n v="0.18272218769422002"/>
  </r>
  <r>
    <x v="174"/>
    <n v="3032"/>
    <x v="174"/>
    <n v="1382"/>
    <n v="851"/>
    <n v="0.61577424023154848"/>
    <n v="56"/>
    <n v="4.0520984081041968E-2"/>
    <n v="589"/>
    <n v="0.42619392185238786"/>
    <n v="206"/>
    <n v="0.14905933429811866"/>
  </r>
  <r>
    <x v="174"/>
    <n v="3176"/>
    <x v="174"/>
    <n v="3502"/>
    <n v="1979"/>
    <n v="0.56510565391205025"/>
    <n v="181"/>
    <n v="5.1684751570531123E-2"/>
    <n v="1390"/>
    <n v="0.39691604797258712"/>
    <n v="408"/>
    <n v="0.11650485436893204"/>
  </r>
  <r>
    <x v="174"/>
    <n v="3575"/>
    <x v="174"/>
    <n v="0"/>
    <n v="0"/>
    <n v="0"/>
    <n v="0"/>
    <n v="0"/>
    <n v="0"/>
    <n v="0"/>
    <n v="0"/>
    <n v="0"/>
  </r>
  <r>
    <x v="174"/>
    <n v="3661"/>
    <x v="174"/>
    <n v="0"/>
    <n v="0"/>
    <n v="0"/>
    <n v="0"/>
    <n v="0"/>
    <n v="0"/>
    <n v="0"/>
    <n v="0"/>
    <n v="0"/>
  </r>
  <r>
    <x v="175"/>
    <n v="3036"/>
    <x v="175"/>
    <n v="2289"/>
    <n v="1113"/>
    <n v="0.48623853211009177"/>
    <n v="50"/>
    <n v="2.1843599825251202E-2"/>
    <n v="771"/>
    <n v="0.33682830930537355"/>
    <n v="292"/>
    <n v="0.12756662297946703"/>
  </r>
  <r>
    <x v="176"/>
    <n v="3037"/>
    <x v="176"/>
    <n v="2780"/>
    <n v="1836"/>
    <n v="0.66043165467625897"/>
    <n v="133"/>
    <n v="4.7841726618705033E-2"/>
    <n v="1390"/>
    <n v="0.5"/>
    <n v="313"/>
    <n v="0.11258992805755395"/>
  </r>
  <r>
    <x v="177"/>
    <n v="3038"/>
    <x v="177"/>
    <n v="3515"/>
    <n v="1931"/>
    <n v="0.5493598862019915"/>
    <n v="64"/>
    <n v="1.8207681365576104E-2"/>
    <n v="1418"/>
    <n v="0.40341394025604554"/>
    <n v="449"/>
    <n v="0.12773826458036985"/>
  </r>
  <r>
    <x v="178"/>
    <n v="3039"/>
    <x v="178"/>
    <n v="4087"/>
    <n v="2762"/>
    <n v="0.67580132126253978"/>
    <n v="105"/>
    <n v="2.5691216050893077E-2"/>
    <n v="2086"/>
    <n v="0.51039882554440907"/>
    <n v="571"/>
    <n v="0.13971127966723759"/>
  </r>
  <r>
    <x v="179"/>
    <n v="3040"/>
    <x v="179"/>
    <n v="3238"/>
    <n v="1888"/>
    <n v="0.58307597282273005"/>
    <n v="184"/>
    <n v="5.6825200741198269E-2"/>
    <n v="1327"/>
    <n v="0.40982087708462012"/>
    <n v="377"/>
    <n v="0.11642989499691167"/>
  </r>
  <r>
    <x v="179"/>
    <n v="3671"/>
    <x v="179"/>
    <n v="756"/>
    <n v="446"/>
    <n v="0.58994708994709"/>
    <n v="22"/>
    <n v="2.9100529100529099E-2"/>
    <n v="334"/>
    <n v="0.4417989417989418"/>
    <n v="90"/>
    <n v="0.11904761904761904"/>
  </r>
  <r>
    <x v="180"/>
    <n v="3041"/>
    <x v="180"/>
    <n v="2639"/>
    <n v="1191"/>
    <n v="0.45130731337627888"/>
    <n v="57"/>
    <n v="2.1599090564607806E-2"/>
    <n v="796"/>
    <n v="0.30162940507768093"/>
    <n v="338"/>
    <n v="0.12807881773399016"/>
  </r>
  <r>
    <x v="180"/>
    <n v="3214"/>
    <x v="180"/>
    <n v="2811"/>
    <n v="1597"/>
    <n v="0.56812522234080398"/>
    <n v="89"/>
    <n v="3.1661330487371041E-2"/>
    <n v="1188"/>
    <n v="0.42262540021344719"/>
    <n v="320"/>
    <n v="0.11383849163998577"/>
  </r>
  <r>
    <x v="181"/>
    <n v="3049"/>
    <x v="181"/>
    <n v="2940"/>
    <n v="2058"/>
    <n v="0.7"/>
    <n v="155"/>
    <n v="5.2721088435374153E-2"/>
    <n v="1478"/>
    <n v="0.50272108843537411"/>
    <n v="425"/>
    <n v="0.14455782312925169"/>
  </r>
  <r>
    <x v="181"/>
    <n v="3209"/>
    <x v="181"/>
    <n v="3890"/>
    <n v="2745"/>
    <n v="0.70565552699228795"/>
    <n v="176"/>
    <n v="4.5244215938303342E-2"/>
    <n v="2078"/>
    <n v="0.5341902313624679"/>
    <n v="491"/>
    <n v="0.12622107969151672"/>
  </r>
  <r>
    <x v="181"/>
    <n v="3447"/>
    <x v="181"/>
    <n v="0"/>
    <n v="0"/>
    <n v="0"/>
    <n v="0"/>
    <n v="0"/>
    <n v="0"/>
    <n v="0"/>
    <n v="0"/>
    <n v="0"/>
  </r>
  <r>
    <x v="182"/>
    <n v="3054"/>
    <x v="182"/>
    <n v="3560"/>
    <n v="2217"/>
    <n v="0.62275280898876406"/>
    <n v="104"/>
    <n v="2.9213483146067417E-2"/>
    <n v="1637"/>
    <n v="0.45983146067415731"/>
    <n v="476"/>
    <n v="0.13370786516853933"/>
  </r>
  <r>
    <x v="182"/>
    <n v="3072"/>
    <x v="182"/>
    <n v="2703"/>
    <n v="1775"/>
    <n v="0.65667776544580092"/>
    <n v="107"/>
    <n v="3.9585645578986313E-2"/>
    <n v="1360"/>
    <n v="0.50314465408805031"/>
    <n v="308"/>
    <n v="0.11394746577876434"/>
  </r>
  <r>
    <x v="183"/>
    <n v="3063"/>
    <x v="183"/>
    <n v="4193"/>
    <n v="2553"/>
    <n v="0.60887192940615309"/>
    <n v="134"/>
    <n v="3.1958025280228952E-2"/>
    <n v="1821"/>
    <n v="0.43429525399475316"/>
    <n v="598"/>
    <n v="0.142618650131171"/>
  </r>
  <r>
    <x v="183"/>
    <n v="3367"/>
    <x v="183"/>
    <n v="1784"/>
    <n v="1155"/>
    <n v="0.64742152466367708"/>
    <n v="69"/>
    <n v="3.867713004484305E-2"/>
    <n v="815"/>
    <n v="0.45683856502242154"/>
    <n v="271"/>
    <n v="0.15190582959641255"/>
  </r>
  <r>
    <x v="183"/>
    <n v="3387"/>
    <x v="183"/>
    <n v="2159"/>
    <n v="1458"/>
    <n v="0.67531264474293651"/>
    <n v="72"/>
    <n v="3.3348772579898101E-2"/>
    <n v="1036"/>
    <n v="0.47985178323297822"/>
    <n v="350"/>
    <n v="0.16211208893006021"/>
  </r>
  <r>
    <x v="184"/>
    <n v="3114"/>
    <x v="184"/>
    <n v="2865"/>
    <n v="1722"/>
    <n v="0.60104712041884811"/>
    <n v="55"/>
    <n v="1.9197207678883072E-2"/>
    <n v="1307"/>
    <n v="0.45619546247818499"/>
    <n v="360"/>
    <n v="0.1256544502617801"/>
  </r>
  <r>
    <x v="185"/>
    <n v="3131"/>
    <x v="185"/>
    <n v="1728"/>
    <n v="1019"/>
    <n v="0.58969907407407407"/>
    <n v="55"/>
    <n v="3.1828703703703706E-2"/>
    <n v="665"/>
    <n v="0.38483796296296297"/>
    <n v="299"/>
    <n v="0.17303240740740741"/>
  </r>
  <r>
    <x v="186"/>
    <n v="3139"/>
    <x v="186"/>
    <n v="1451"/>
    <n v="727"/>
    <n v="0.50103376981392145"/>
    <n v="37"/>
    <n v="2.5499655410062026E-2"/>
    <n v="493"/>
    <n v="0.33976567884217779"/>
    <n v="197"/>
    <n v="0.13576843556168161"/>
  </r>
  <r>
    <x v="187"/>
    <n v="3140"/>
    <x v="187"/>
    <n v="1854"/>
    <n v="1085"/>
    <n v="0.58522114347357068"/>
    <n v="63"/>
    <n v="3.3980582524271843E-2"/>
    <n v="807"/>
    <n v="0.43527508090614886"/>
    <n v="215"/>
    <n v="0.11596548004314995"/>
  </r>
  <r>
    <x v="188"/>
    <n v="3043"/>
    <x v="188"/>
    <n v="3209"/>
    <n v="1896"/>
    <n v="0.59083826737301337"/>
    <n v="56"/>
    <n v="1.7450919289498285E-2"/>
    <n v="1149"/>
    <n v="0.35805546899345592"/>
    <n v="691"/>
    <n v="0.21533187909005921"/>
  </r>
  <r>
    <x v="188"/>
    <n v="3152"/>
    <x v="188"/>
    <n v="43"/>
    <n v="22"/>
    <n v="0.51162790697674421"/>
    <n v="2"/>
    <n v="4.6511627906976744E-2"/>
    <n v="6"/>
    <n v="0.13953488372093023"/>
    <n v="14"/>
    <n v="0.32558139534883723"/>
  </r>
  <r>
    <x v="188"/>
    <n v="3185"/>
    <x v="188"/>
    <n v="7"/>
    <n v="2"/>
    <n v="0.2857142857142857"/>
    <n v="0"/>
    <n v="0"/>
    <n v="1"/>
    <n v="0.14285714285714285"/>
    <n v="1"/>
    <n v="0.14285714285714285"/>
  </r>
  <r>
    <x v="188"/>
    <n v="3700"/>
    <x v="188"/>
    <n v="2241"/>
    <n v="988"/>
    <n v="0.44087460954930835"/>
    <n v="29"/>
    <n v="1.2940651494868362E-2"/>
    <n v="499"/>
    <n v="0.22266845158411425"/>
    <n v="460"/>
    <n v="0.20526550647032574"/>
  </r>
  <r>
    <x v="189"/>
    <n v="3156"/>
    <x v="189"/>
    <n v="1727"/>
    <n v="1137"/>
    <n v="0.65836711059640995"/>
    <n v="125"/>
    <n v="7.2379849449913145E-2"/>
    <n v="836"/>
    <n v="0.48407643312101911"/>
    <n v="176"/>
    <n v="0.10191082802547771"/>
  </r>
  <r>
    <x v="190"/>
    <n v="3157"/>
    <x v="190"/>
    <n v="2460"/>
    <n v="1255"/>
    <n v="0.51016260162601623"/>
    <n v="85"/>
    <n v="3.4552845528455285E-2"/>
    <n v="861"/>
    <n v="0.35"/>
    <n v="309"/>
    <n v="0.12560975609756098"/>
  </r>
  <r>
    <x v="191"/>
    <n v="1388"/>
    <x v="191"/>
    <n v="3102"/>
    <n v="1437"/>
    <n v="0.46324951644100582"/>
    <n v="19"/>
    <n v="6.1250805931656995E-3"/>
    <n v="968"/>
    <n v="0.31205673758865249"/>
    <n v="450"/>
    <n v="0.14506769825918761"/>
  </r>
  <r>
    <x v="191"/>
    <n v="3160"/>
    <x v="191"/>
    <n v="2544"/>
    <n v="1170"/>
    <n v="0.45990566037735847"/>
    <n v="56"/>
    <n v="2.20125786163522E-2"/>
    <n v="812"/>
    <n v="0.3191823899371069"/>
    <n v="302"/>
    <n v="0.11871069182389937"/>
  </r>
  <r>
    <x v="192"/>
    <n v="3164"/>
    <x v="192"/>
    <n v="2034"/>
    <n v="1072"/>
    <n v="0.52704031465093415"/>
    <n v="60"/>
    <n v="2.9498525073746312E-2"/>
    <n v="689"/>
    <n v="0.33874139626352018"/>
    <n v="323"/>
    <n v="0.15880039331366766"/>
  </r>
  <r>
    <x v="192"/>
    <n v="3406"/>
    <x v="192"/>
    <n v="0"/>
    <n v="0"/>
    <n v="0"/>
    <n v="0"/>
    <n v="0"/>
    <n v="0"/>
    <n v="0"/>
    <n v="0"/>
    <n v="0"/>
  </r>
  <r>
    <x v="192"/>
    <n v="4620"/>
    <x v="192"/>
    <n v="100"/>
    <n v="25"/>
    <n v="0.25"/>
    <n v="2"/>
    <n v="0.02"/>
    <n v="22"/>
    <n v="0.22"/>
    <n v="1"/>
    <n v="0.01"/>
  </r>
  <r>
    <x v="193"/>
    <n v="3166"/>
    <x v="193"/>
    <n v="2659"/>
    <n v="1259"/>
    <n v="0.47348627303497554"/>
    <n v="49"/>
    <n v="1.8427980443775856E-2"/>
    <n v="864"/>
    <n v="0.32493418578412936"/>
    <n v="346"/>
    <n v="0.13012410680707032"/>
  </r>
  <r>
    <x v="193"/>
    <n v="3409"/>
    <x v="193"/>
    <n v="37"/>
    <n v="11"/>
    <n v="0.29729729729729731"/>
    <n v="1"/>
    <n v="2.7027027027027029E-2"/>
    <n v="7"/>
    <n v="0.1891891891891892"/>
    <n v="3"/>
    <n v="8.1081081081081086E-2"/>
  </r>
  <r>
    <x v="193"/>
    <n v="3590"/>
    <x v="193"/>
    <n v="0"/>
    <n v="0"/>
    <n v="0"/>
    <n v="0"/>
    <n v="0"/>
    <n v="0"/>
    <n v="0"/>
    <n v="0"/>
    <n v="0"/>
  </r>
  <r>
    <x v="194"/>
    <n v="3172"/>
    <x v="194"/>
    <n v="2677"/>
    <n v="1484"/>
    <n v="0.55435188644004485"/>
    <n v="82"/>
    <n v="3.0631303698169594E-2"/>
    <n v="1061"/>
    <n v="0.39633918565558462"/>
    <n v="341"/>
    <n v="0.12738139708629062"/>
  </r>
  <r>
    <x v="194"/>
    <n v="3282"/>
    <x v="194"/>
    <n v="1668"/>
    <n v="1059"/>
    <n v="0.6348920863309353"/>
    <n v="92"/>
    <n v="5.5155875299760189E-2"/>
    <n v="769"/>
    <n v="0.46103117505995206"/>
    <n v="198"/>
    <n v="0.11870503597122302"/>
  </r>
  <r>
    <x v="194"/>
    <n v="3664"/>
    <x v="194"/>
    <n v="0"/>
    <n v="0"/>
    <n v="0"/>
    <n v="0"/>
    <n v="0"/>
    <n v="0"/>
    <n v="0"/>
    <n v="0"/>
    <n v="0"/>
  </r>
  <r>
    <x v="194"/>
    <n v="3665"/>
    <x v="194"/>
    <n v="14"/>
    <n v="11"/>
    <n v="0.7857142857142857"/>
    <n v="2"/>
    <n v="0.14285714285714285"/>
    <n v="7"/>
    <n v="0.5"/>
    <n v="2"/>
    <n v="0.14285714285714285"/>
  </r>
  <r>
    <x v="195"/>
    <n v="3177"/>
    <x v="195"/>
    <n v="2460"/>
    <n v="1633"/>
    <n v="0.66382113821138211"/>
    <n v="85"/>
    <n v="3.4552845528455285E-2"/>
    <n v="1233"/>
    <n v="0.50121951219512195"/>
    <n v="315"/>
    <n v="0.12804878048780488"/>
  </r>
  <r>
    <x v="195"/>
    <n v="3584"/>
    <x v="195"/>
    <n v="0"/>
    <n v="0"/>
    <n v="0"/>
    <n v="0"/>
    <n v="0"/>
    <n v="0"/>
    <n v="0"/>
    <n v="0"/>
    <n v="0"/>
  </r>
  <r>
    <x v="196"/>
    <n v="3183"/>
    <x v="196"/>
    <n v="3692"/>
    <n v="2153"/>
    <n v="0.58315276273022754"/>
    <n v="119"/>
    <n v="3.2231852654387869E-2"/>
    <n v="1506"/>
    <n v="0.40790899241603468"/>
    <n v="528"/>
    <n v="0.14301191765980498"/>
  </r>
  <r>
    <x v="197"/>
    <n v="3187"/>
    <x v="197"/>
    <n v="1682"/>
    <n v="924"/>
    <n v="0.54934601664684901"/>
    <n v="53"/>
    <n v="3.151010701545779E-2"/>
    <n v="622"/>
    <n v="0.36979785969084422"/>
    <n v="249"/>
    <n v="0.14803804994054698"/>
  </r>
  <r>
    <x v="197"/>
    <n v="3398"/>
    <x v="197"/>
    <n v="1698"/>
    <n v="913"/>
    <n v="0.53769140164899887"/>
    <n v="57"/>
    <n v="3.3568904593639579E-2"/>
    <n v="614"/>
    <n v="0.36160188457008247"/>
    <n v="242"/>
    <n v="0.14252061248527681"/>
  </r>
  <r>
    <x v="198"/>
    <n v="3194"/>
    <x v="198"/>
    <n v="2288"/>
    <n v="1116"/>
    <n v="0.48776223776223776"/>
    <n v="69"/>
    <n v="3.0157342657342656E-2"/>
    <n v="645"/>
    <n v="0.28190559440559443"/>
    <n v="402"/>
    <n v="0.1756993006993007"/>
  </r>
  <r>
    <x v="198"/>
    <n v="4191"/>
    <x v="198"/>
    <n v="1318"/>
    <n v="667"/>
    <n v="0.50606980273141122"/>
    <n v="24"/>
    <n v="1.8209408194233688E-2"/>
    <n v="445"/>
    <n v="0.33763277693474963"/>
    <n v="198"/>
    <n v="0.15022761760242792"/>
  </r>
  <r>
    <x v="199"/>
    <n v="3196"/>
    <x v="199"/>
    <n v="2226"/>
    <n v="1507"/>
    <n v="0.67699910152740339"/>
    <n v="106"/>
    <n v="4.7619047619047616E-2"/>
    <n v="1161"/>
    <n v="0.52156334231805934"/>
    <n v="240"/>
    <n v="0.1078167115902965"/>
  </r>
  <r>
    <x v="199"/>
    <n v="3585"/>
    <x v="199"/>
    <n v="0"/>
    <n v="0"/>
    <n v="0"/>
    <n v="0"/>
    <n v="0"/>
    <n v="0"/>
    <n v="0"/>
    <n v="0"/>
    <n v="0"/>
  </r>
  <r>
    <x v="200"/>
    <n v="3200"/>
    <x v="200"/>
    <n v="2509"/>
    <n v="1505"/>
    <n v="0.59984057393383816"/>
    <n v="96"/>
    <n v="3.8262255878836186E-2"/>
    <n v="1116"/>
    <n v="0.44479872459147068"/>
    <n v="293"/>
    <n v="0.11677959346353128"/>
  </r>
  <r>
    <x v="201"/>
    <n v="3212"/>
    <x v="201"/>
    <n v="2115"/>
    <n v="1138"/>
    <n v="0.53806146572104019"/>
    <n v="111"/>
    <n v="5.2482269503546099E-2"/>
    <n v="799"/>
    <n v="0.37777777777777777"/>
    <n v="228"/>
    <n v="0.10780141843971631"/>
  </r>
  <r>
    <x v="202"/>
    <n v="3213"/>
    <x v="202"/>
    <n v="1904"/>
    <n v="1024"/>
    <n v="0.53781512605042014"/>
    <n v="59"/>
    <n v="3.0987394957983194E-2"/>
    <n v="741"/>
    <n v="0.38918067226890757"/>
    <n v="224"/>
    <n v="0.11764705882352941"/>
  </r>
  <r>
    <x v="203"/>
    <n v="3215"/>
    <x v="203"/>
    <n v="2250"/>
    <n v="1533"/>
    <n v="0.68133333333333335"/>
    <n v="129"/>
    <n v="5.7333333333333333E-2"/>
    <n v="1171"/>
    <n v="0.52044444444444449"/>
    <n v="233"/>
    <n v="0.10355555555555555"/>
  </r>
  <r>
    <x v="203"/>
    <n v="3364"/>
    <x v="203"/>
    <n v="1063"/>
    <n v="528"/>
    <n v="0.49670743179680149"/>
    <n v="22"/>
    <n v="2.0696142991533398E-2"/>
    <n v="372"/>
    <n v="0.34995296331138287"/>
    <n v="134"/>
    <n v="0.12605832549388524"/>
  </r>
  <r>
    <x v="203"/>
    <n v="4399"/>
    <x v="203"/>
    <n v="197"/>
    <n v="136"/>
    <n v="0.69035532994923854"/>
    <n v="6"/>
    <n v="3.0456852791878174E-2"/>
    <n v="118"/>
    <n v="0.59898477157360408"/>
    <n v="12"/>
    <n v="6.0913705583756347E-2"/>
  </r>
  <r>
    <x v="204"/>
    <n v="3216"/>
    <x v="204"/>
    <n v="3478"/>
    <n v="2138"/>
    <n v="0.61472110408280622"/>
    <n v="63"/>
    <n v="1.8113858539390456E-2"/>
    <n v="1504"/>
    <n v="0.43243243243243246"/>
    <n v="571"/>
    <n v="0.16417481311098334"/>
  </r>
  <r>
    <x v="205"/>
    <n v="3247"/>
    <x v="205"/>
    <n v="1885"/>
    <n v="928"/>
    <n v="0.49230769230769234"/>
    <n v="57"/>
    <n v="3.0238726790450927E-2"/>
    <n v="604"/>
    <n v="0.3204244031830239"/>
    <n v="267"/>
    <n v="0.14164456233421752"/>
  </r>
  <r>
    <x v="206"/>
    <n v="3254"/>
    <x v="206"/>
    <n v="2441"/>
    <n v="1303"/>
    <n v="0.53379762392462105"/>
    <n v="77"/>
    <n v="3.1544448996312986E-2"/>
    <n v="906"/>
    <n v="0.37115936091765672"/>
    <n v="320"/>
    <n v="0.13109381401065137"/>
  </r>
  <r>
    <x v="206"/>
    <n v="3327"/>
    <x v="206"/>
    <n v="1686"/>
    <n v="1087"/>
    <n v="0.6447212336892052"/>
    <n v="64"/>
    <n v="3.795966785290629E-2"/>
    <n v="823"/>
    <n v="0.48813760379596677"/>
    <n v="200"/>
    <n v="0.11862396204033215"/>
  </r>
  <r>
    <x v="206"/>
    <n v="3517"/>
    <x v="206"/>
    <n v="2397"/>
    <n v="1297"/>
    <n v="0.54109303295786404"/>
    <n v="121"/>
    <n v="5.0479766374634957E-2"/>
    <n v="913"/>
    <n v="0.38089278264497289"/>
    <n v="263"/>
    <n v="0.10972048393825615"/>
  </r>
  <r>
    <x v="207"/>
    <n v="3260"/>
    <x v="207"/>
    <n v="1574"/>
    <n v="1028"/>
    <n v="0.6531130876747141"/>
    <n v="67"/>
    <n v="4.2566709021601014E-2"/>
    <n v="780"/>
    <n v="0.49555273189326554"/>
    <n v="181"/>
    <n v="0.11499364675984752"/>
  </r>
  <r>
    <x v="207"/>
    <n v="3283"/>
    <x v="207"/>
    <n v="1719"/>
    <n v="1136"/>
    <n v="0.66084933100639909"/>
    <n v="67"/>
    <n v="3.8976148923792905E-2"/>
    <n v="870"/>
    <n v="0.50610820244328103"/>
    <n v="199"/>
    <n v="0.11576497963932519"/>
  </r>
  <r>
    <x v="207"/>
    <n v="3516"/>
    <x v="207"/>
    <n v="1898"/>
    <n v="1455"/>
    <n v="0.76659641728134875"/>
    <n v="93"/>
    <n v="4.899894625922023E-2"/>
    <n v="1147"/>
    <n v="0.60432033719704947"/>
    <n v="215"/>
    <n v="0.11327713382507903"/>
  </r>
  <r>
    <x v="208"/>
    <n v="3287"/>
    <x v="208"/>
    <n v="2581"/>
    <n v="1448"/>
    <n v="0.56102285935683849"/>
    <n v="72"/>
    <n v="2.7896164277411855E-2"/>
    <n v="911"/>
    <n v="0.352963967454475"/>
    <n v="465"/>
    <n v="0.18016272762495156"/>
  </r>
  <r>
    <x v="209"/>
    <n v="3289"/>
    <x v="209"/>
    <n v="2815"/>
    <n v="1485"/>
    <n v="0.52753108348134992"/>
    <n v="91"/>
    <n v="3.2326820603907638E-2"/>
    <n v="1054"/>
    <n v="0.37442273534635878"/>
    <n v="340"/>
    <n v="0.12078152753108348"/>
  </r>
  <r>
    <x v="210"/>
    <n v="3324"/>
    <x v="210"/>
    <n v="2376"/>
    <n v="1343"/>
    <n v="0.5652356902356902"/>
    <n v="88"/>
    <n v="3.7037037037037035E-2"/>
    <n v="864"/>
    <n v="0.36363636363636365"/>
    <n v="391"/>
    <n v="0.16456228956228955"/>
  </r>
  <r>
    <x v="211"/>
    <n v="3325"/>
    <x v="211"/>
    <n v="1120"/>
    <n v="647"/>
    <n v="0.57767857142857137"/>
    <n v="27"/>
    <n v="2.4107142857142858E-2"/>
    <n v="429"/>
    <n v="0.38303571428571431"/>
    <n v="191"/>
    <n v="0.17053571428571429"/>
  </r>
  <r>
    <x v="212"/>
    <n v="3326"/>
    <x v="212"/>
    <n v="960"/>
    <n v="473"/>
    <n v="0.49270833333333336"/>
    <n v="39"/>
    <n v="4.0625000000000001E-2"/>
    <n v="308"/>
    <n v="0.32083333333333336"/>
    <n v="126"/>
    <n v="0.13125000000000001"/>
  </r>
  <r>
    <x v="213"/>
    <n v="3329"/>
    <x v="213"/>
    <n v="2583"/>
    <n v="1436"/>
    <n v="0.55594270228416565"/>
    <n v="52"/>
    <n v="2.0131629887727449E-2"/>
    <n v="1030"/>
    <n v="0.39876113046844752"/>
    <n v="354"/>
    <n v="0.13704994192799072"/>
  </r>
  <r>
    <x v="213"/>
    <n v="3446"/>
    <x v="213"/>
    <n v="0"/>
    <n v="0"/>
    <n v="0"/>
    <n v="0"/>
    <n v="0"/>
    <n v="0"/>
    <n v="0"/>
    <n v="0"/>
    <n v="0"/>
  </r>
  <r>
    <x v="214"/>
    <n v="3330"/>
    <x v="214"/>
    <n v="1130"/>
    <n v="840"/>
    <n v="0.74336283185840712"/>
    <n v="57"/>
    <n v="5.0442477876106194E-2"/>
    <n v="651"/>
    <n v="0.57610619469026547"/>
    <n v="132"/>
    <n v="0.1168141592920354"/>
  </r>
  <r>
    <x v="214"/>
    <n v="3510"/>
    <x v="214"/>
    <n v="2994"/>
    <n v="2191"/>
    <n v="0.73179692718770872"/>
    <n v="159"/>
    <n v="5.3106212424849697E-2"/>
    <n v="1713"/>
    <n v="0.57214428857715427"/>
    <n v="319"/>
    <n v="0.10654642618570474"/>
  </r>
  <r>
    <x v="215"/>
    <n v="3331"/>
    <x v="215"/>
    <n v="4233"/>
    <n v="2995"/>
    <n v="0.70753602645877633"/>
    <n v="140"/>
    <n v="3.3073470351996218E-2"/>
    <n v="2352"/>
    <n v="0.55563430191353647"/>
    <n v="503"/>
    <n v="0.11882825419324357"/>
  </r>
  <r>
    <x v="216"/>
    <n v="3332"/>
    <x v="216"/>
    <n v="3242"/>
    <n v="1591"/>
    <n v="0.49074645280690932"/>
    <n v="81"/>
    <n v="2.4984577421344849E-2"/>
    <n v="1036"/>
    <n v="0.31955582973473162"/>
    <n v="474"/>
    <n v="0.14620604565083281"/>
  </r>
  <r>
    <x v="216"/>
    <n v="3667"/>
    <x v="216"/>
    <n v="115"/>
    <n v="77"/>
    <n v="0.66956521739130437"/>
    <n v="3"/>
    <n v="2.6086956521739129E-2"/>
    <n v="58"/>
    <n v="0.5043478260869565"/>
    <n v="16"/>
    <n v="0.1391304347826087"/>
  </r>
  <r>
    <x v="217"/>
    <n v="3333"/>
    <x v="217"/>
    <n v="4820"/>
    <n v="2908"/>
    <n v="0.60331950207468876"/>
    <n v="204"/>
    <n v="4.232365145228216E-2"/>
    <n v="2088"/>
    <n v="0.43319502074688798"/>
    <n v="616"/>
    <n v="0.12780082987551866"/>
  </r>
  <r>
    <x v="218"/>
    <n v="3334"/>
    <x v="218"/>
    <n v="2196"/>
    <n v="1318"/>
    <n v="0.60018214936247727"/>
    <n v="57"/>
    <n v="2.5956284153005466E-2"/>
    <n v="986"/>
    <n v="0.44899817850637525"/>
    <n v="275"/>
    <n v="0.12522768670309653"/>
  </r>
  <r>
    <x v="219"/>
    <n v="3335"/>
    <x v="219"/>
    <n v="2211"/>
    <n v="1466"/>
    <n v="0.66304839439167795"/>
    <n v="66"/>
    <n v="2.9850746268656716E-2"/>
    <n v="1103"/>
    <n v="0.49886928991406604"/>
    <n v="297"/>
    <n v="0.13432835820895522"/>
  </r>
  <r>
    <x v="220"/>
    <n v="3336"/>
    <x v="220"/>
    <n v="2992"/>
    <n v="1789"/>
    <n v="0.59792780748663099"/>
    <n v="63"/>
    <n v="2.1056149732620322E-2"/>
    <n v="1278"/>
    <n v="0.42713903743315507"/>
    <n v="448"/>
    <n v="0.1497326203208556"/>
  </r>
  <r>
    <x v="221"/>
    <n v="3359"/>
    <x v="221"/>
    <n v="2250"/>
    <n v="1503"/>
    <n v="0.66800000000000004"/>
    <n v="72"/>
    <n v="3.2000000000000001E-2"/>
    <n v="1163"/>
    <n v="0.51688888888888884"/>
    <n v="268"/>
    <n v="0.11911111111111111"/>
  </r>
  <r>
    <x v="221"/>
    <n v="3538"/>
    <x v="221"/>
    <n v="3738"/>
    <n v="2501"/>
    <n v="0.66907437132156233"/>
    <n v="93"/>
    <n v="2.4879614767255216E-2"/>
    <n v="2021"/>
    <n v="0.54066345639379343"/>
    <n v="387"/>
    <n v="0.10353130016051364"/>
  </r>
  <r>
    <x v="222"/>
    <n v="3321"/>
    <x v="222"/>
    <n v="5367"/>
    <n v="2923"/>
    <n v="0.54462455748090177"/>
    <n v="112"/>
    <n v="2.0868269051611703E-2"/>
    <n v="2152"/>
    <n v="0.40096888392025343"/>
    <n v="659"/>
    <n v="0.1227874045090367"/>
  </r>
  <r>
    <x v="222"/>
    <n v="3361"/>
    <x v="222"/>
    <n v="3101"/>
    <n v="1929"/>
    <n v="0.62205740083843919"/>
    <n v="55"/>
    <n v="1.7736214124475975E-2"/>
    <n v="1428"/>
    <n v="0.4604966139954853"/>
    <n v="446"/>
    <n v="0.1438245727184779"/>
  </r>
  <r>
    <x v="223"/>
    <n v="3192"/>
    <x v="223"/>
    <n v="785"/>
    <n v="493"/>
    <n v="0.62802547770700634"/>
    <n v="22"/>
    <n v="2.802547770700637E-2"/>
    <n v="335"/>
    <n v="0.42675159235668791"/>
    <n v="136"/>
    <n v="0.17324840764331209"/>
  </r>
  <r>
    <x v="223"/>
    <n v="3363"/>
    <x v="223"/>
    <n v="2854"/>
    <n v="1646"/>
    <n v="0.5767344078486335"/>
    <n v="36"/>
    <n v="1.2613875262789068E-2"/>
    <n v="1102"/>
    <n v="0.38612473721093205"/>
    <n v="508"/>
    <n v="0.17799579537491239"/>
  </r>
  <r>
    <x v="223"/>
    <n v="3567"/>
    <x v="223"/>
    <n v="3409"/>
    <n v="2033"/>
    <n v="0.59636256966852452"/>
    <n v="80"/>
    <n v="2.3467292461132296E-2"/>
    <n v="1410"/>
    <n v="0.41361102962745672"/>
    <n v="543"/>
    <n v="0.15928424757993548"/>
  </r>
  <r>
    <x v="224"/>
    <n v="3368"/>
    <x v="224"/>
    <n v="794"/>
    <n v="566"/>
    <n v="0.7128463476070529"/>
    <n v="46"/>
    <n v="5.793450881612091E-2"/>
    <n v="427"/>
    <n v="0.53778337531486142"/>
    <n v="93"/>
    <n v="0.11712846347607053"/>
  </r>
  <r>
    <x v="224"/>
    <n v="3539"/>
    <x v="224"/>
    <n v="15"/>
    <n v="8"/>
    <n v="0.53333333333333333"/>
    <n v="0"/>
    <n v="0"/>
    <n v="4"/>
    <n v="0.26666666666666666"/>
    <n v="4"/>
    <n v="0.26666666666666666"/>
  </r>
  <r>
    <x v="224"/>
    <n v="3562"/>
    <x v="224"/>
    <n v="129"/>
    <n v="104"/>
    <n v="0.80620155038759689"/>
    <n v="5"/>
    <n v="3.875968992248062E-2"/>
    <n v="81"/>
    <n v="0.62790697674418605"/>
    <n v="18"/>
    <n v="0.13953488372093023"/>
  </r>
  <r>
    <x v="224"/>
    <n v="3669"/>
    <x v="224"/>
    <n v="3"/>
    <n v="3"/>
    <n v="1"/>
    <n v="1"/>
    <n v="0.33333333333333331"/>
    <n v="2"/>
    <n v="0.66666666666666663"/>
    <n v="0"/>
    <n v="0"/>
  </r>
  <r>
    <x v="225"/>
    <n v="3384"/>
    <x v="225"/>
    <n v="1699"/>
    <n v="1069"/>
    <n v="0.62919364331959982"/>
    <n v="31"/>
    <n v="1.8246027074749854E-2"/>
    <n v="797"/>
    <n v="0.46909947027663329"/>
    <n v="241"/>
    <n v="0.1418481459682166"/>
  </r>
  <r>
    <x v="226"/>
    <n v="3386"/>
    <x v="226"/>
    <n v="4556"/>
    <n v="2991"/>
    <n v="0.6564969271290606"/>
    <n v="203"/>
    <n v="4.4556628621597892E-2"/>
    <n v="2247"/>
    <n v="0.49319578577699735"/>
    <n v="541"/>
    <n v="0.11874451273046532"/>
  </r>
  <r>
    <x v="227"/>
    <n v="3389"/>
    <x v="227"/>
    <n v="3838"/>
    <n v="2283"/>
    <n v="0.59484106305367379"/>
    <n v="65"/>
    <n v="1.6935904116727463E-2"/>
    <n v="1596"/>
    <n v="0.41584158415841582"/>
    <n v="622"/>
    <n v="0.16206357477853048"/>
  </r>
  <r>
    <x v="228"/>
    <n v="3390"/>
    <x v="228"/>
    <n v="3937"/>
    <n v="2840"/>
    <n v="0.72136144272288549"/>
    <n v="162"/>
    <n v="4.1148082296164595E-2"/>
    <n v="2197"/>
    <n v="0.5580391160782322"/>
    <n v="481"/>
    <n v="0.1221742443484887"/>
  </r>
  <r>
    <x v="228"/>
    <n v="3574"/>
    <x v="228"/>
    <n v="508"/>
    <n v="261"/>
    <n v="0.51377952755905509"/>
    <n v="7"/>
    <n v="1.3779527559055118E-2"/>
    <n v="177"/>
    <n v="0.34842519685039369"/>
    <n v="77"/>
    <n v="0.15157480314960631"/>
  </r>
  <r>
    <x v="229"/>
    <n v="3391"/>
    <x v="229"/>
    <n v="2935"/>
    <n v="1533"/>
    <n v="0.52231686541737654"/>
    <n v="56"/>
    <n v="1.9080068143100513E-2"/>
    <n v="1067"/>
    <n v="0.36354344122657584"/>
    <n v="410"/>
    <n v="0.13969335604770017"/>
  </r>
  <r>
    <x v="229"/>
    <n v="3511"/>
    <x v="229"/>
    <n v="2937"/>
    <n v="1552"/>
    <n v="0.52843037112700031"/>
    <n v="56"/>
    <n v="1.9067075246850529E-2"/>
    <n v="1119"/>
    <n v="0.38100102145045966"/>
    <n v="377"/>
    <n v="0.12836227442969017"/>
  </r>
  <r>
    <x v="230"/>
    <n v="3396"/>
    <x v="230"/>
    <n v="3127"/>
    <n v="2206"/>
    <n v="0.7054685001598977"/>
    <n v="84"/>
    <n v="2.6862807803006077E-2"/>
    <n v="1658"/>
    <n v="0.53022065877838187"/>
    <n v="464"/>
    <n v="0.14838503357850977"/>
  </r>
  <r>
    <x v="230"/>
    <n v="3566"/>
    <x v="230"/>
    <n v="0"/>
    <n v="2"/>
    <n v="0"/>
    <n v="0"/>
    <n v="0"/>
    <n v="0"/>
    <n v="0"/>
    <n v="2"/>
    <n v="0"/>
  </r>
  <r>
    <x v="231"/>
    <n v="3193"/>
    <x v="231"/>
    <n v="3125"/>
    <n v="2246"/>
    <n v="0.71872000000000003"/>
    <n v="112"/>
    <n v="3.5839999999999997E-2"/>
    <n v="1795"/>
    <n v="0.57440000000000002"/>
    <n v="339"/>
    <n v="0.10847999999999999"/>
  </r>
  <r>
    <x v="231"/>
    <n v="3323"/>
    <x v="231"/>
    <n v="3511"/>
    <n v="2556"/>
    <n v="0.72799772144688124"/>
    <n v="150"/>
    <n v="4.2722870976929651E-2"/>
    <n v="2021"/>
    <n v="0.57561948162916543"/>
    <n v="385"/>
    <n v="0.1096553688407861"/>
  </r>
  <r>
    <x v="231"/>
    <n v="3421"/>
    <x v="231"/>
    <n v="1449"/>
    <n v="1024"/>
    <n v="0.70669427191166323"/>
    <n v="44"/>
    <n v="3.036576949620428E-2"/>
    <n v="835"/>
    <n v="0.57625948930296755"/>
    <n v="145"/>
    <n v="0.10006901311249138"/>
  </r>
  <r>
    <x v="231"/>
    <n v="3662"/>
    <x v="231"/>
    <n v="14"/>
    <n v="6"/>
    <n v="0.42857142857142855"/>
    <n v="0"/>
    <n v="0"/>
    <n v="5"/>
    <n v="0.35714285714285715"/>
    <n v="1"/>
    <n v="7.1428571428571425E-2"/>
  </r>
  <r>
    <x v="232"/>
    <n v="3422"/>
    <x v="232"/>
    <n v="4464"/>
    <n v="2978"/>
    <n v="0.66711469534050183"/>
    <n v="142"/>
    <n v="3.1810035842293909E-2"/>
    <n v="2233"/>
    <n v="0.50022401433691754"/>
    <n v="603"/>
    <n v="0.13508064516129031"/>
  </r>
  <r>
    <x v="233"/>
    <n v="3248"/>
    <x v="233"/>
    <n v="3942"/>
    <n v="2735"/>
    <n v="0.69381024860476914"/>
    <n v="171"/>
    <n v="4.3378995433789952E-2"/>
    <n v="2095"/>
    <n v="0.53145611364789447"/>
    <n v="469"/>
    <n v="0.11897513952308472"/>
  </r>
  <r>
    <x v="233"/>
    <n v="3433"/>
    <x v="233"/>
    <n v="622"/>
    <n v="437"/>
    <n v="0.702572347266881"/>
    <n v="37"/>
    <n v="5.9485530546623797E-2"/>
    <n v="339"/>
    <n v="0.545016077170418"/>
    <n v="61"/>
    <n v="9.8070739549839234E-2"/>
  </r>
  <r>
    <x v="233"/>
    <n v="3582"/>
    <x v="233"/>
    <n v="34"/>
    <n v="29"/>
    <n v="0.8529411764705882"/>
    <n v="1"/>
    <n v="2.9411764705882353E-2"/>
    <n v="14"/>
    <n v="0.41176470588235292"/>
    <n v="14"/>
    <n v="0.41176470588235292"/>
  </r>
  <r>
    <x v="233"/>
    <n v="3583"/>
    <x v="233"/>
    <n v="0"/>
    <n v="0"/>
    <n v="0"/>
    <n v="0"/>
    <n v="0"/>
    <n v="0"/>
    <n v="0"/>
    <n v="0"/>
    <n v="0"/>
  </r>
  <r>
    <x v="233"/>
    <n v="3663"/>
    <x v="233"/>
    <n v="6"/>
    <n v="4"/>
    <n v="0.66666666666666663"/>
    <n v="0"/>
    <n v="0"/>
    <n v="4"/>
    <n v="0.66666666666666663"/>
    <n v="0"/>
    <n v="0"/>
  </r>
  <r>
    <x v="234"/>
    <n v="3249"/>
    <x v="234"/>
    <n v="3485"/>
    <n v="2068"/>
    <n v="0.5934002869440459"/>
    <n v="103"/>
    <n v="2.9555236728837878E-2"/>
    <n v="1559"/>
    <n v="0.44734576757532279"/>
    <n v="406"/>
    <n v="0.11649928263988522"/>
  </r>
  <r>
    <x v="234"/>
    <n v="3322"/>
    <x v="234"/>
    <n v="2063"/>
    <n v="1483"/>
    <n v="0.7188560349006301"/>
    <n v="96"/>
    <n v="4.65341735336888E-2"/>
    <n v="1148"/>
    <n v="0.55647115850702855"/>
    <n v="239"/>
    <n v="0.11585070285991275"/>
  </r>
  <r>
    <x v="234"/>
    <n v="3443"/>
    <x v="234"/>
    <n v="2285"/>
    <n v="1456"/>
    <n v="0.637199124726477"/>
    <n v="76"/>
    <n v="3.3260393873085339E-2"/>
    <n v="1069"/>
    <n v="0.46783369803063457"/>
    <n v="311"/>
    <n v="0.1361050328227571"/>
  </r>
  <r>
    <x v="235"/>
    <n v="3465"/>
    <x v="235"/>
    <n v="3671"/>
    <n v="1928"/>
    <n v="0.52519749387087988"/>
    <n v="98"/>
    <n v="2.6695723236175428E-2"/>
    <n v="1356"/>
    <n v="0.36938163988014167"/>
    <n v="474"/>
    <n v="0.1291201307545628"/>
  </r>
  <r>
    <x v="235"/>
    <n v="3647"/>
    <x v="235"/>
    <n v="3116"/>
    <n v="1900"/>
    <n v="0.6097560975609756"/>
    <n v="131"/>
    <n v="4.2041078305519897E-2"/>
    <n v="1317"/>
    <n v="0.42265725288831835"/>
    <n v="452"/>
    <n v="0.14505776636713735"/>
  </r>
  <r>
    <x v="236"/>
    <n v="3469"/>
    <x v="236"/>
    <n v="1190"/>
    <n v="842"/>
    <n v="0.70756302521008407"/>
    <n v="38"/>
    <n v="3.1932773109243695E-2"/>
    <n v="675"/>
    <n v="0.5672268907563025"/>
    <n v="129"/>
    <n v="0.10840336134453782"/>
  </r>
  <r>
    <x v="237"/>
    <n v="3365"/>
    <x v="237"/>
    <n v="4138"/>
    <n v="2833"/>
    <n v="0.68463025616239725"/>
    <n v="118"/>
    <n v="2.8516191396810053E-2"/>
    <n v="2303"/>
    <n v="0.55654905751570805"/>
    <n v="412"/>
    <n v="9.956500724987917E-2"/>
  </r>
  <r>
    <x v="237"/>
    <n v="3471"/>
    <x v="237"/>
    <n v="1734"/>
    <n v="1271"/>
    <n v="0.73298731257208771"/>
    <n v="66"/>
    <n v="3.8062283737024222E-2"/>
    <n v="990"/>
    <n v="0.5709342560553633"/>
    <n v="215"/>
    <n v="0.12399077277970011"/>
  </r>
  <r>
    <x v="237"/>
    <n v="3580"/>
    <x v="237"/>
    <n v="0"/>
    <n v="0"/>
    <n v="0"/>
    <n v="0"/>
    <n v="0"/>
    <n v="0"/>
    <n v="0"/>
    <n v="0"/>
    <n v="0"/>
  </r>
  <r>
    <x v="238"/>
    <n v="3240"/>
    <x v="238"/>
    <n v="2708"/>
    <n v="1457"/>
    <n v="0.53803545051698676"/>
    <n v="56"/>
    <n v="2.0679468242245199E-2"/>
    <n v="1043"/>
    <n v="0.38515509601181686"/>
    <n v="358"/>
    <n v="0.13220088626292467"/>
  </r>
  <r>
    <x v="238"/>
    <n v="3486"/>
    <x v="238"/>
    <n v="5139"/>
    <n v="2934"/>
    <n v="0.57092819614711032"/>
    <n v="93"/>
    <n v="1.8096906012842966E-2"/>
    <n v="2114"/>
    <n v="0.41136407861451646"/>
    <n v="727"/>
    <n v="0.14146721151975092"/>
  </r>
  <r>
    <x v="239"/>
    <n v="3286"/>
    <x v="239"/>
    <n v="883"/>
    <n v="590"/>
    <n v="0.66817667044167606"/>
    <n v="17"/>
    <n v="1.9252548131370329E-2"/>
    <n v="454"/>
    <n v="0.51415628539071345"/>
    <n v="119"/>
    <n v="0.13476783691959229"/>
  </r>
  <r>
    <x v="239"/>
    <n v="3500"/>
    <x v="239"/>
    <n v="465"/>
    <n v="274"/>
    <n v="0.58924731182795698"/>
    <n v="12"/>
    <n v="2.5806451612903226E-2"/>
    <n v="200"/>
    <n v="0.43010752688172044"/>
    <n v="62"/>
    <n v="0.13333333333333333"/>
  </r>
  <r>
    <x v="240"/>
    <n v="3507"/>
    <x v="240"/>
    <n v="2517"/>
    <n v="1394"/>
    <n v="0.55383392928088993"/>
    <n v="61"/>
    <n v="2.4235200635677395E-2"/>
    <n v="909"/>
    <n v="0.36114421930870083"/>
    <n v="424"/>
    <n v="0.16845450933651171"/>
  </r>
  <r>
    <x v="241"/>
    <n v="3509"/>
    <x v="241"/>
    <n v="2157"/>
    <n v="1203"/>
    <n v="0.55771905424200274"/>
    <n v="51"/>
    <n v="2.3643949930458971E-2"/>
    <n v="739"/>
    <n v="0.3426054705609643"/>
    <n v="413"/>
    <n v="0.19146963375057952"/>
  </r>
  <r>
    <x v="242"/>
    <n v="3470"/>
    <x v="242"/>
    <n v="165"/>
    <n v="86"/>
    <n v="0.52121212121212124"/>
    <n v="4"/>
    <n v="2.4242424242424242E-2"/>
    <n v="62"/>
    <n v="0.37575757575757573"/>
    <n v="20"/>
    <n v="0.12121212121212122"/>
  </r>
  <r>
    <x v="242"/>
    <n v="3526"/>
    <x v="242"/>
    <n v="1321"/>
    <n v="924"/>
    <n v="0.69947009841029528"/>
    <n v="45"/>
    <n v="3.4065102195306583E-2"/>
    <n v="749"/>
    <n v="0.56699470098410298"/>
    <n v="130"/>
    <n v="9.8410295230885694E-2"/>
  </r>
  <r>
    <x v="242"/>
    <n v="3558"/>
    <x v="242"/>
    <n v="3478"/>
    <n v="2445"/>
    <n v="0.70299022426682001"/>
    <n v="116"/>
    <n v="3.3352501437607818E-2"/>
    <n v="1996"/>
    <n v="0.57389304197814839"/>
    <n v="333"/>
    <n v="9.5744680851063829E-2"/>
  </r>
  <r>
    <x v="243"/>
    <n v="3527"/>
    <x v="243"/>
    <n v="2400"/>
    <n v="1537"/>
    <n v="0.64041666666666663"/>
    <n v="63"/>
    <n v="2.6249999999999999E-2"/>
    <n v="1101"/>
    <n v="0.45874999999999999"/>
    <n v="373"/>
    <n v="0.15541666666666668"/>
  </r>
  <r>
    <x v="244"/>
    <n v="3529"/>
    <x v="244"/>
    <n v="2484"/>
    <n v="1657"/>
    <n v="0.66706924315619964"/>
    <n v="57"/>
    <n v="2.2946859903381644E-2"/>
    <n v="1296"/>
    <n v="0.52173913043478259"/>
    <n v="304"/>
    <n v="0.12238325281803543"/>
  </r>
  <r>
    <x v="244"/>
    <n v="3545"/>
    <x v="244"/>
    <n v="2545"/>
    <n v="1756"/>
    <n v="0.68998035363457755"/>
    <n v="81"/>
    <n v="3.182711198428291E-2"/>
    <n v="1431"/>
    <n v="0.56227897838899799"/>
    <n v="244"/>
    <n v="9.5874263261296666E-2"/>
  </r>
  <r>
    <x v="245"/>
    <n v="3385"/>
    <x v="245"/>
    <n v="2984"/>
    <n v="2129"/>
    <n v="0.71347184986595169"/>
    <n v="103"/>
    <n v="3.4517426273458447E-2"/>
    <n v="1727"/>
    <n v="0.57875335120643434"/>
    <n v="299"/>
    <n v="0.10020107238605898"/>
  </r>
  <r>
    <x v="245"/>
    <n v="3530"/>
    <x v="245"/>
    <n v="2767"/>
    <n v="1878"/>
    <n v="0.67871340802312974"/>
    <n v="66"/>
    <n v="2.3852547885796892E-2"/>
    <n v="1454"/>
    <n v="0.52547885796891936"/>
    <n v="358"/>
    <n v="0.12938200216841345"/>
  </r>
  <r>
    <x v="246"/>
    <n v="3035"/>
    <x v="246"/>
    <n v="3668"/>
    <n v="2589"/>
    <n v="0.70583424209378409"/>
    <n v="104"/>
    <n v="2.8353326063249727E-2"/>
    <n v="2053"/>
    <n v="0.55970556161395857"/>
    <n v="432"/>
    <n v="0.11777535441657579"/>
  </r>
  <r>
    <x v="246"/>
    <n v="3542"/>
    <x v="246"/>
    <n v="2398"/>
    <n v="1554"/>
    <n v="0.64804003336113425"/>
    <n v="52"/>
    <n v="2.1684737281067557E-2"/>
    <n v="1136"/>
    <n v="0.47372810675562971"/>
    <n v="366"/>
    <n v="0.15262718932443703"/>
  </r>
  <r>
    <x v="247"/>
    <n v="3554"/>
    <x v="247"/>
    <n v="3045"/>
    <n v="2061"/>
    <n v="0.67684729064039406"/>
    <n v="95"/>
    <n v="3.1198686371100164E-2"/>
    <n v="1583"/>
    <n v="0.51986863711001641"/>
    <n v="383"/>
    <n v="0.1257799671592775"/>
  </r>
  <r>
    <x v="248"/>
    <n v="3570"/>
    <x v="248"/>
    <n v="3083"/>
    <n v="1644"/>
    <n v="0.53324683749594548"/>
    <n v="62"/>
    <n v="2.0110282192669478E-2"/>
    <n v="1084"/>
    <n v="0.35160557898151151"/>
    <n v="498"/>
    <n v="0.16153097632176452"/>
  </r>
  <r>
    <x v="249"/>
    <n v="3502"/>
    <x v="249"/>
    <n v="1620"/>
    <n v="1102"/>
    <n v="0.68024691358024691"/>
    <n v="44"/>
    <n v="2.7160493827160494E-2"/>
    <n v="863"/>
    <n v="0.53271604938271599"/>
    <n v="195"/>
    <n v="0.12037037037037036"/>
  </r>
  <r>
    <x v="249"/>
    <n v="3579"/>
    <x v="249"/>
    <n v="904"/>
    <n v="610"/>
    <n v="0.6747787610619469"/>
    <n v="32"/>
    <n v="3.5398230088495575E-2"/>
    <n v="458"/>
    <n v="0.50663716814159288"/>
    <n v="120"/>
    <n v="0.13274336283185842"/>
  </r>
  <r>
    <x v="250"/>
    <n v="3392"/>
    <x v="250"/>
    <n v="2329"/>
    <n v="1564"/>
    <n v="0.67153284671532842"/>
    <n v="55"/>
    <n v="2.3615285530270501E-2"/>
    <n v="1246"/>
    <n v="0.53499355946758265"/>
    <n v="263"/>
    <n v="0.11292400171747531"/>
  </r>
  <r>
    <x v="250"/>
    <n v="3624"/>
    <x v="250"/>
    <n v="294"/>
    <n v="211"/>
    <n v="0.71768707482993199"/>
    <n v="8"/>
    <n v="2.7210884353741496E-2"/>
    <n v="166"/>
    <n v="0.56462585034013602"/>
    <n v="37"/>
    <n v="0.12585034013605442"/>
  </r>
  <r>
    <x v="250"/>
    <n v="3626"/>
    <x v="250"/>
    <n v="703"/>
    <n v="503"/>
    <n v="0.71550497866287344"/>
    <n v="96"/>
    <n v="0.13655761024182078"/>
    <n v="343"/>
    <n v="0.4879089615931721"/>
    <n v="64"/>
    <n v="9.1038406827880516E-2"/>
  </r>
  <r>
    <x v="250"/>
    <n v="3668"/>
    <x v="250"/>
    <n v="381"/>
    <n v="261"/>
    <n v="0.68503937007874016"/>
    <n v="5"/>
    <n v="1.3123359580052493E-2"/>
    <n v="204"/>
    <n v="0.53543307086614178"/>
    <n v="52"/>
    <n v="0.13648293963254593"/>
  </r>
  <r>
    <x v="251"/>
    <n v="3637"/>
    <x v="251"/>
    <n v="2376"/>
    <n v="1198"/>
    <n v="0.50420875420875422"/>
    <n v="49"/>
    <n v="2.0622895622895623E-2"/>
    <n v="796"/>
    <n v="0.33501683501683499"/>
    <n v="353"/>
    <n v="0.14856902356902357"/>
  </r>
  <r>
    <x v="251"/>
    <n v="3698"/>
    <x v="251"/>
    <n v="4074"/>
    <n v="2308"/>
    <n v="0.56651939126165929"/>
    <n v="92"/>
    <n v="2.2582228767795778E-2"/>
    <n v="1591"/>
    <n v="0.3905252822778596"/>
    <n v="625"/>
    <n v="0.15341188021600394"/>
  </r>
  <r>
    <x v="252"/>
    <n v="3646"/>
    <x v="252"/>
    <n v="3368"/>
    <n v="1814"/>
    <n v="0.53859857482185269"/>
    <n v="43"/>
    <n v="1.2767220902612826E-2"/>
    <n v="1123"/>
    <n v="0.33343230403800472"/>
    <n v="648"/>
    <n v="0.19239904988123516"/>
  </r>
  <r>
    <x v="253"/>
    <n v="3648"/>
    <x v="253"/>
    <n v="3759"/>
    <n v="2110"/>
    <n v="0.56131949986698593"/>
    <n v="61"/>
    <n v="1.6227720138334664E-2"/>
    <n v="1492"/>
    <n v="0.39691407289172653"/>
    <n v="557"/>
    <n v="0.14817770683692472"/>
  </r>
  <r>
    <x v="254"/>
    <n v="3552"/>
    <x v="254"/>
    <n v="3780"/>
    <n v="1974"/>
    <n v="0.52222222222222225"/>
    <n v="71"/>
    <n v="1.8783068783068783E-2"/>
    <n v="1386"/>
    <n v="0.36666666666666664"/>
    <n v="517"/>
    <n v="0.13677248677248677"/>
  </r>
  <r>
    <x v="254"/>
    <n v="3695"/>
    <x v="254"/>
    <n v="3838"/>
    <n v="2317"/>
    <n v="0.60369984366857743"/>
    <n v="94"/>
    <n v="2.4491922876498175E-2"/>
    <n v="1650"/>
    <n v="0.42991141219385098"/>
    <n v="573"/>
    <n v="0.14929650859822824"/>
  </r>
  <r>
    <x v="255"/>
    <n v="3372"/>
    <x v="255"/>
    <n v="3588"/>
    <n v="1974"/>
    <n v="0.55016722408026753"/>
    <n v="54"/>
    <n v="1.5050167224080268E-2"/>
    <n v="1417"/>
    <n v="0.39492753623188404"/>
    <n v="503"/>
    <n v="0.14018952062430323"/>
  </r>
  <r>
    <x v="255"/>
    <n v="3417"/>
    <x v="255"/>
    <n v="2369"/>
    <n v="1276"/>
    <n v="0.53862389193752636"/>
    <n v="30"/>
    <n v="1.266357112705783E-2"/>
    <n v="963"/>
    <n v="0.40650063317855634"/>
    <n v="283"/>
    <n v="0.1194596876319122"/>
  </r>
  <r>
    <x v="255"/>
    <n v="3696"/>
    <x v="255"/>
    <n v="3761"/>
    <n v="2133"/>
    <n v="0.56713639989364528"/>
    <n v="56"/>
    <n v="1.4889657006115395E-2"/>
    <n v="1578"/>
    <n v="0.41956926349375168"/>
    <n v="499"/>
    <n v="0.13267747939377825"/>
  </r>
  <r>
    <x v="256"/>
    <n v="4016"/>
    <x v="256"/>
    <n v="1548"/>
    <n v="1053"/>
    <n v="0.68023255813953487"/>
    <n v="54"/>
    <n v="3.4883720930232558E-2"/>
    <n v="671"/>
    <n v="0.43346253229974158"/>
    <n v="328"/>
    <n v="0.21188630490956073"/>
  </r>
  <r>
    <x v="256"/>
    <n v="4350"/>
    <x v="256"/>
    <n v="1431"/>
    <n v="951"/>
    <n v="0.66457023060796649"/>
    <n v="59"/>
    <n v="4.1229909154437458E-2"/>
    <n v="595"/>
    <n v="0.41579315164220826"/>
    <n v="297"/>
    <n v="0.20754716981132076"/>
  </r>
  <r>
    <x v="257"/>
    <n v="4018"/>
    <x v="257"/>
    <n v="1154"/>
    <n v="554"/>
    <n v="0.48006932409012132"/>
    <n v="53"/>
    <n v="4.5927209705372618E-2"/>
    <n v="312"/>
    <n v="0.27036395147313691"/>
    <n v="189"/>
    <n v="0.16377816291161179"/>
  </r>
  <r>
    <x v="257"/>
    <n v="4666"/>
    <x v="257"/>
    <n v="0"/>
    <n v="0"/>
    <n v="0"/>
    <n v="0"/>
    <n v="0"/>
    <n v="0"/>
    <n v="0"/>
    <n v="0"/>
    <n v="0"/>
  </r>
  <r>
    <x v="258"/>
    <n v="4042"/>
    <x v="258"/>
    <n v="1313"/>
    <n v="550"/>
    <n v="0.4188880426504189"/>
    <n v="29"/>
    <n v="2.2086824067022087E-2"/>
    <n v="333"/>
    <n v="0.25361766945925363"/>
    <n v="188"/>
    <n v="0.14318354912414319"/>
  </r>
  <r>
    <x v="258"/>
    <n v="4239"/>
    <x v="258"/>
    <n v="129"/>
    <n v="74"/>
    <n v="0.5736434108527132"/>
    <n v="6"/>
    <n v="4.6511627906976744E-2"/>
    <n v="47"/>
    <n v="0.36434108527131781"/>
    <n v="21"/>
    <n v="0.16279069767441862"/>
  </r>
  <r>
    <x v="258"/>
    <n v="4362"/>
    <x v="258"/>
    <n v="8"/>
    <n v="3"/>
    <n v="0.375"/>
    <n v="0"/>
    <n v="0"/>
    <n v="2"/>
    <n v="0.25"/>
    <n v="1"/>
    <n v="0.125"/>
  </r>
  <r>
    <x v="259"/>
    <n v="4046"/>
    <x v="259"/>
    <n v="3980"/>
    <n v="2200"/>
    <n v="0.55276381909547734"/>
    <n v="177"/>
    <n v="4.4472361809045229E-2"/>
    <n v="1592"/>
    <n v="0.4"/>
    <n v="431"/>
    <n v="0.10829145728643216"/>
  </r>
  <r>
    <x v="260"/>
    <n v="4047"/>
    <x v="260"/>
    <n v="3309"/>
    <n v="1654"/>
    <n v="0.49984889694771834"/>
    <n v="126"/>
    <n v="3.8077969174977334E-2"/>
    <n v="1063"/>
    <n v="0.32124508915080086"/>
    <n v="465"/>
    <n v="0.14052583862194015"/>
  </r>
  <r>
    <x v="260"/>
    <n v="4395"/>
    <x v="260"/>
    <n v="653"/>
    <n v="318"/>
    <n v="0.48698315467075037"/>
    <n v="9"/>
    <n v="1.3782542113323124E-2"/>
    <n v="217"/>
    <n v="0.33231240428790199"/>
    <n v="92"/>
    <n v="0.14088820826952528"/>
  </r>
  <r>
    <x v="261"/>
    <n v="4048"/>
    <x v="261"/>
    <n v="757"/>
    <n v="310"/>
    <n v="0.4095112285336856"/>
    <n v="16"/>
    <n v="2.1136063408190225E-2"/>
    <n v="201"/>
    <n v="0.26552179656538971"/>
    <n v="93"/>
    <n v="0.12285336856010567"/>
  </r>
  <r>
    <x v="261"/>
    <n v="4051"/>
    <x v="261"/>
    <n v="17"/>
    <n v="4"/>
    <n v="0.23529411764705882"/>
    <n v="0"/>
    <n v="0"/>
    <n v="3"/>
    <n v="0.17647058823529413"/>
    <n v="1"/>
    <n v="5.8823529411764705E-2"/>
  </r>
  <r>
    <x v="262"/>
    <n v="4057"/>
    <x v="262"/>
    <n v="565"/>
    <n v="443"/>
    <n v="0.78407079646017697"/>
    <n v="88"/>
    <n v="0.15575221238938053"/>
    <n v="110"/>
    <n v="0.19469026548672566"/>
    <n v="245"/>
    <n v="0.4336283185840708"/>
  </r>
  <r>
    <x v="262"/>
    <n v="4492"/>
    <x v="262"/>
    <n v="1077"/>
    <n v="534"/>
    <n v="0.49582172701949861"/>
    <n v="20"/>
    <n v="1.8570102135561744E-2"/>
    <n v="380"/>
    <n v="0.35283194057567319"/>
    <n v="134"/>
    <n v="0.12441968430826369"/>
  </r>
  <r>
    <x v="262"/>
    <n v="4493"/>
    <x v="262"/>
    <n v="1034"/>
    <n v="703"/>
    <n v="0.67988394584139267"/>
    <n v="104"/>
    <n v="0.10058027079303675"/>
    <n v="425"/>
    <n v="0.41102514506769827"/>
    <n v="174"/>
    <n v="0.16827852998065765"/>
  </r>
  <r>
    <x v="262"/>
    <n v="4634"/>
    <x v="262"/>
    <n v="1606"/>
    <n v="897"/>
    <n v="0.55853051058530512"/>
    <n v="46"/>
    <n v="2.8642590286425903E-2"/>
    <n v="618"/>
    <n v="0.38480697384806972"/>
    <n v="233"/>
    <n v="0.14508094645080946"/>
  </r>
  <r>
    <x v="263"/>
    <n v="1076"/>
    <x v="263"/>
    <n v="979"/>
    <n v="769"/>
    <n v="0.78549540347293156"/>
    <n v="61"/>
    <n v="6.2308478038815118E-2"/>
    <n v="518"/>
    <n v="0.52911133810010214"/>
    <n v="190"/>
    <n v="0.19407558733401431"/>
  </r>
  <r>
    <x v="263"/>
    <n v="4060"/>
    <x v="263"/>
    <n v="1938"/>
    <n v="1214"/>
    <n v="0.62641898864809087"/>
    <n v="31"/>
    <n v="1.5995872033023734E-2"/>
    <n v="789"/>
    <n v="0.40712074303405571"/>
    <n v="394"/>
    <n v="0.20330237358101136"/>
  </r>
  <r>
    <x v="264"/>
    <n v="4067"/>
    <x v="264"/>
    <n v="1302"/>
    <n v="622"/>
    <n v="0.47772657450076805"/>
    <n v="42"/>
    <n v="3.2258064516129031E-2"/>
    <n v="414"/>
    <n v="0.31797235023041476"/>
    <n v="166"/>
    <n v="0.12749615975422426"/>
  </r>
  <r>
    <x v="265"/>
    <n v="4069"/>
    <x v="265"/>
    <n v="4630"/>
    <n v="2762"/>
    <n v="0.59654427645788333"/>
    <n v="208"/>
    <n v="4.4924406047516199E-2"/>
    <n v="1841"/>
    <n v="0.39762419006479482"/>
    <n v="713"/>
    <n v="0.15399568034557234"/>
  </r>
  <r>
    <x v="266"/>
    <n v="1241"/>
    <x v="266"/>
    <n v="304"/>
    <n v="121"/>
    <n v="0.39802631578947367"/>
    <n v="9"/>
    <n v="2.9605263157894735E-2"/>
    <n v="68"/>
    <n v="0.22368421052631579"/>
    <n v="44"/>
    <n v="0.14473684210526316"/>
  </r>
  <r>
    <x v="266"/>
    <n v="4070"/>
    <x v="266"/>
    <n v="2321"/>
    <n v="1449"/>
    <n v="0.62429987074536841"/>
    <n v="154"/>
    <n v="6.6350710900473939E-2"/>
    <n v="951"/>
    <n v="0.40973718224903061"/>
    <n v="344"/>
    <n v="0.14821197759586385"/>
  </r>
  <r>
    <x v="267"/>
    <n v="4086"/>
    <x v="267"/>
    <n v="2394"/>
    <n v="1779"/>
    <n v="0.74310776942355894"/>
    <n v="172"/>
    <n v="7.1846282372598158E-2"/>
    <n v="1182"/>
    <n v="0.49373433583959897"/>
    <n v="425"/>
    <n v="0.17752715121136173"/>
  </r>
  <r>
    <x v="267"/>
    <n v="4344"/>
    <x v="267"/>
    <n v="1379"/>
    <n v="994"/>
    <n v="0.7208121827411168"/>
    <n v="95"/>
    <n v="6.8890500362581583E-2"/>
    <n v="650"/>
    <n v="0.47135605511240031"/>
    <n v="249"/>
    <n v="0.18056562726613487"/>
  </r>
  <r>
    <x v="268"/>
    <n v="4050"/>
    <x v="268"/>
    <n v="1414"/>
    <n v="499"/>
    <n v="0.35289957567185287"/>
    <n v="36"/>
    <n v="2.5459688826025461E-2"/>
    <n v="294"/>
    <n v="0.20792079207920791"/>
    <n v="169"/>
    <n v="0.11951909476661952"/>
  </r>
  <r>
    <x v="268"/>
    <n v="4068"/>
    <x v="268"/>
    <n v="1285"/>
    <n v="528"/>
    <n v="0.41089494163424123"/>
    <n v="23"/>
    <n v="1.7898832684824902E-2"/>
    <n v="330"/>
    <n v="0.25680933852140075"/>
    <n v="175"/>
    <n v="0.13618677042801555"/>
  </r>
  <r>
    <x v="268"/>
    <n v="4087"/>
    <x v="268"/>
    <n v="545"/>
    <n v="244"/>
    <n v="0.44770642201834865"/>
    <n v="15"/>
    <n v="2.7522935779816515E-2"/>
    <n v="163"/>
    <n v="0.29908256880733947"/>
    <n v="66"/>
    <n v="0.12110091743119267"/>
  </r>
  <r>
    <x v="268"/>
    <n v="4092"/>
    <x v="268"/>
    <n v="894"/>
    <n v="393"/>
    <n v="0.43959731543624159"/>
    <n v="13"/>
    <n v="1.45413870246085E-2"/>
    <n v="219"/>
    <n v="0.24496644295302014"/>
    <n v="161"/>
    <n v="0.18008948545861297"/>
  </r>
  <r>
    <x v="268"/>
    <n v="4685"/>
    <x v="268"/>
    <n v="5"/>
    <n v="0"/>
    <n v="0"/>
    <n v="0"/>
    <n v="0"/>
    <n v="0"/>
    <n v="0"/>
    <n v="0"/>
    <n v="0"/>
  </r>
  <r>
    <x v="269"/>
    <n v="4091"/>
    <x v="269"/>
    <n v="2728"/>
    <n v="1298"/>
    <n v="0.47580645161290325"/>
    <n v="100"/>
    <n v="3.6656891495601175E-2"/>
    <n v="907"/>
    <n v="0.33247800586510262"/>
    <n v="291"/>
    <n v="0.10667155425219942"/>
  </r>
  <r>
    <x v="270"/>
    <n v="4093"/>
    <x v="270"/>
    <n v="1882"/>
    <n v="760"/>
    <n v="0.4038257173219979"/>
    <n v="34"/>
    <n v="1.8065887353878853E-2"/>
    <n v="520"/>
    <n v="0.27630180658873538"/>
    <n v="206"/>
    <n v="0.10945802337938364"/>
  </r>
  <r>
    <x v="271"/>
    <n v="4097"/>
    <x v="271"/>
    <n v="1078"/>
    <n v="549"/>
    <n v="0.50927643784786647"/>
    <n v="23"/>
    <n v="2.1335807050092765E-2"/>
    <n v="287"/>
    <n v="0.26623376623376621"/>
    <n v="239"/>
    <n v="0.22170686456400743"/>
  </r>
  <r>
    <x v="271"/>
    <n v="4312"/>
    <x v="271"/>
    <n v="123"/>
    <n v="72"/>
    <n v="0.58536585365853655"/>
    <n v="0"/>
    <n v="0"/>
    <n v="49"/>
    <n v="0.3983739837398374"/>
    <n v="23"/>
    <n v="0.18699186991869918"/>
  </r>
  <r>
    <x v="271"/>
    <n v="4475"/>
    <x v="271"/>
    <n v="58"/>
    <n v="46"/>
    <n v="0.7931034482758621"/>
    <n v="3"/>
    <n v="5.1724137931034482E-2"/>
    <n v="37"/>
    <n v="0.63793103448275867"/>
    <n v="6"/>
    <n v="0.10344827586206896"/>
  </r>
  <r>
    <x v="271"/>
    <n v="4478"/>
    <x v="271"/>
    <n v="0"/>
    <n v="0"/>
    <n v="0"/>
    <n v="0"/>
    <n v="0"/>
    <n v="0"/>
    <n v="0"/>
    <n v="0"/>
    <n v="0"/>
  </r>
  <r>
    <x v="272"/>
    <n v="4101"/>
    <x v="272"/>
    <n v="1228"/>
    <n v="552"/>
    <n v="0.44951140065146578"/>
    <n v="32"/>
    <n v="2.6058631921824105E-2"/>
    <n v="320"/>
    <n v="0.26058631921824105"/>
    <n v="200"/>
    <n v="0.16286644951140064"/>
  </r>
  <r>
    <x v="273"/>
    <n v="1430"/>
    <x v="273"/>
    <n v="15"/>
    <n v="5"/>
    <n v="0.33333333333333331"/>
    <n v="0"/>
    <n v="0"/>
    <n v="5"/>
    <n v="0.33333333333333331"/>
    <n v="0"/>
    <n v="0"/>
  </r>
  <r>
    <x v="273"/>
    <n v="1623"/>
    <x v="273"/>
    <n v="0"/>
    <n v="0"/>
    <n v="0"/>
    <n v="0"/>
    <n v="0"/>
    <n v="0"/>
    <n v="0"/>
    <n v="0"/>
    <n v="0"/>
  </r>
  <r>
    <x v="273"/>
    <n v="1625"/>
    <x v="273"/>
    <n v="0"/>
    <n v="0"/>
    <n v="0"/>
    <n v="0"/>
    <n v="0"/>
    <n v="0"/>
    <n v="0"/>
    <n v="0"/>
    <n v="0"/>
  </r>
  <r>
    <x v="273"/>
    <n v="4102"/>
    <x v="273"/>
    <n v="1111"/>
    <n v="501"/>
    <n v="0.45094509450945097"/>
    <n v="28"/>
    <n v="2.5202520252025202E-2"/>
    <n v="291"/>
    <n v="0.26192619261926192"/>
    <n v="182"/>
    <n v="0.16381638163816381"/>
  </r>
  <r>
    <x v="273"/>
    <n v="4483"/>
    <x v="273"/>
    <n v="51"/>
    <n v="24"/>
    <n v="0.47058823529411764"/>
    <n v="0"/>
    <n v="0"/>
    <n v="12"/>
    <n v="0.23529411764705882"/>
    <n v="12"/>
    <n v="0.23529411764705882"/>
  </r>
  <r>
    <x v="273"/>
    <n v="4485"/>
    <x v="273"/>
    <n v="450"/>
    <n v="176"/>
    <n v="0.39111111111111113"/>
    <n v="11"/>
    <n v="2.4444444444444446E-2"/>
    <n v="106"/>
    <n v="0.23555555555555555"/>
    <n v="59"/>
    <n v="0.13111111111111112"/>
  </r>
  <r>
    <x v="274"/>
    <n v="1412"/>
    <x v="274"/>
    <n v="0"/>
    <n v="0"/>
    <n v="0"/>
    <n v="0"/>
    <n v="0"/>
    <n v="0"/>
    <n v="0"/>
    <n v="0"/>
    <n v="0"/>
  </r>
  <r>
    <x v="274"/>
    <n v="4107"/>
    <x v="274"/>
    <n v="964"/>
    <n v="416"/>
    <n v="0.43153526970954359"/>
    <n v="9"/>
    <n v="9.3360995850622405E-3"/>
    <n v="260"/>
    <n v="0.26970954356846472"/>
    <n v="147"/>
    <n v="0.15248962655601661"/>
  </r>
  <r>
    <x v="275"/>
    <n v="4110"/>
    <x v="275"/>
    <n v="970"/>
    <n v="485"/>
    <n v="0.5"/>
    <n v="20"/>
    <n v="2.0618556701030927E-2"/>
    <n v="302"/>
    <n v="0.31134020618556701"/>
    <n v="163"/>
    <n v="0.16804123711340208"/>
  </r>
  <r>
    <x v="275"/>
    <n v="4563"/>
    <x v="275"/>
    <n v="0"/>
    <n v="0"/>
    <n v="0"/>
    <n v="0"/>
    <n v="0"/>
    <n v="0"/>
    <n v="0"/>
    <n v="0"/>
    <n v="0"/>
  </r>
  <r>
    <x v="276"/>
    <n v="4115"/>
    <x v="276"/>
    <n v="605"/>
    <n v="463"/>
    <n v="0.76528925619834709"/>
    <n v="59"/>
    <n v="9.7520661157024791E-2"/>
    <n v="185"/>
    <n v="0.30578512396694213"/>
    <n v="219"/>
    <n v="0.36198347107438017"/>
  </r>
  <r>
    <x v="277"/>
    <n v="4116"/>
    <x v="277"/>
    <n v="2108"/>
    <n v="1490"/>
    <n v="0.70683111954459199"/>
    <n v="90"/>
    <n v="4.2694497153700189E-2"/>
    <n v="979"/>
    <n v="0.4644212523719165"/>
    <n v="421"/>
    <n v="0.19971537001897532"/>
  </r>
  <r>
    <x v="277"/>
    <n v="4496"/>
    <x v="277"/>
    <n v="716"/>
    <n v="300"/>
    <n v="0.41899441340782123"/>
    <n v="26"/>
    <n v="3.6312849162011177E-2"/>
    <n v="180"/>
    <n v="0.25139664804469275"/>
    <n v="94"/>
    <n v="0.13128491620111732"/>
  </r>
  <r>
    <x v="278"/>
    <n v="4121"/>
    <x v="278"/>
    <n v="2530"/>
    <n v="1321"/>
    <n v="0.52213438735177864"/>
    <n v="94"/>
    <n v="3.7154150197628459E-2"/>
    <n v="702"/>
    <n v="0.2774703557312253"/>
    <n v="525"/>
    <n v="0.2075098814229249"/>
  </r>
  <r>
    <x v="279"/>
    <n v="4017"/>
    <x v="279"/>
    <n v="2955"/>
    <n v="1058"/>
    <n v="0.35803722504230118"/>
    <n v="52"/>
    <n v="1.7597292724196276E-2"/>
    <n v="593"/>
    <n v="0.20067681895093062"/>
    <n v="413"/>
    <n v="0.13976311336717429"/>
  </r>
  <r>
    <x v="279"/>
    <n v="4073"/>
    <x v="279"/>
    <n v="437"/>
    <n v="234"/>
    <n v="0.53546910755148747"/>
    <n v="54"/>
    <n v="0.12356979405034325"/>
    <n v="147"/>
    <n v="0.33638443935926776"/>
    <n v="33"/>
    <n v="7.5514874141876437E-2"/>
  </r>
  <r>
    <x v="279"/>
    <n v="4122"/>
    <x v="279"/>
    <n v="1653"/>
    <n v="634"/>
    <n v="0.3835450695704779"/>
    <n v="28"/>
    <n v="1.6938898971566849E-2"/>
    <n v="347"/>
    <n v="0.20992135511191773"/>
    <n v="259"/>
    <n v="0.15668481548699334"/>
  </r>
  <r>
    <x v="279"/>
    <n v="4397"/>
    <x v="279"/>
    <n v="422"/>
    <n v="201"/>
    <n v="0.476303317535545"/>
    <n v="21"/>
    <n v="4.9763033175355451E-2"/>
    <n v="124"/>
    <n v="0.29383886255924169"/>
    <n v="56"/>
    <n v="0.13270142180094788"/>
  </r>
  <r>
    <x v="279"/>
    <n v="4565"/>
    <x v="279"/>
    <n v="41"/>
    <n v="23"/>
    <n v="0.56097560975609762"/>
    <n v="4"/>
    <n v="9.7560975609756101E-2"/>
    <n v="13"/>
    <n v="0.31707317073170732"/>
    <n v="6"/>
    <n v="0.14634146341463414"/>
  </r>
  <r>
    <x v="279"/>
    <n v="4568"/>
    <x v="279"/>
    <n v="58"/>
    <n v="29"/>
    <n v="0.5"/>
    <n v="2"/>
    <n v="3.4482758620689655E-2"/>
    <n v="18"/>
    <n v="0.31034482758620691"/>
    <n v="9"/>
    <n v="0.15517241379310345"/>
  </r>
  <r>
    <x v="279"/>
    <n v="4688"/>
    <x v="279"/>
    <n v="63"/>
    <n v="24"/>
    <n v="0.38095238095238093"/>
    <n v="0"/>
    <n v="0"/>
    <n v="14"/>
    <n v="0.22222222222222221"/>
    <n v="10"/>
    <n v="0.15873015873015872"/>
  </r>
  <r>
    <x v="279"/>
    <n v="4689"/>
    <x v="279"/>
    <n v="161"/>
    <n v="92"/>
    <n v="0.5714285714285714"/>
    <n v="9"/>
    <n v="5.5900621118012424E-2"/>
    <n v="59"/>
    <n v="0.36645962732919257"/>
    <n v="24"/>
    <n v="0.14906832298136646"/>
  </r>
  <r>
    <x v="280"/>
    <n v="1416"/>
    <x v="280"/>
    <n v="132"/>
    <n v="93"/>
    <n v="0.70454545454545459"/>
    <n v="4"/>
    <n v="3.0303030303030304E-2"/>
    <n v="75"/>
    <n v="0.56818181818181823"/>
    <n v="14"/>
    <n v="0.10606060606060606"/>
  </r>
  <r>
    <x v="280"/>
    <n v="4124"/>
    <x v="280"/>
    <n v="1083"/>
    <n v="786"/>
    <n v="0.72576177285318555"/>
    <n v="46"/>
    <n v="4.2474607571560477E-2"/>
    <n v="555"/>
    <n v="0.51246537396121883"/>
    <n v="185"/>
    <n v="0.17082179132040629"/>
  </r>
  <r>
    <x v="280"/>
    <n v="4573"/>
    <x v="280"/>
    <n v="0"/>
    <n v="0"/>
    <n v="0"/>
    <n v="0"/>
    <n v="0"/>
    <n v="0"/>
    <n v="0"/>
    <n v="0"/>
    <n v="0"/>
  </r>
  <r>
    <x v="281"/>
    <n v="4125"/>
    <x v="281"/>
    <n v="646"/>
    <n v="264"/>
    <n v="0.4086687306501548"/>
    <n v="22"/>
    <n v="3.4055727554179564E-2"/>
    <n v="132"/>
    <n v="0.2043343653250774"/>
    <n v="110"/>
    <n v="0.17027863777089783"/>
  </r>
  <r>
    <x v="281"/>
    <n v="4512"/>
    <x v="281"/>
    <n v="0"/>
    <n v="0"/>
    <n v="0"/>
    <n v="0"/>
    <n v="0"/>
    <n v="0"/>
    <n v="0"/>
    <n v="0"/>
    <n v="0"/>
  </r>
  <r>
    <x v="281"/>
    <n v="4592"/>
    <x v="281"/>
    <n v="0"/>
    <n v="0"/>
    <n v="0"/>
    <n v="0"/>
    <n v="0"/>
    <n v="0"/>
    <n v="0"/>
    <n v="0"/>
    <n v="0"/>
  </r>
  <r>
    <x v="281"/>
    <n v="4687"/>
    <x v="281"/>
    <n v="217"/>
    <n v="78"/>
    <n v="0.35944700460829493"/>
    <n v="8"/>
    <n v="3.6866359447004608E-2"/>
    <n v="44"/>
    <n v="0.20276497695852536"/>
    <n v="26"/>
    <n v="0.11981566820276497"/>
  </r>
  <r>
    <x v="282"/>
    <n v="4128"/>
    <x v="282"/>
    <n v="3157"/>
    <n v="1391"/>
    <n v="0.44060817231548938"/>
    <n v="79"/>
    <n v="2.5023756731073803E-2"/>
    <n v="961"/>
    <n v="0.30440291415901172"/>
    <n v="351"/>
    <n v="0.11118150142540387"/>
  </r>
  <r>
    <x v="283"/>
    <n v="4130"/>
    <x v="283"/>
    <n v="2366"/>
    <n v="1821"/>
    <n v="0.76965342349957733"/>
    <n v="175"/>
    <n v="7.3964497041420121E-2"/>
    <n v="1282"/>
    <n v="0.54184277261200342"/>
    <n v="364"/>
    <n v="0.15384615384615385"/>
  </r>
  <r>
    <x v="284"/>
    <n v="1337"/>
    <x v="284"/>
    <n v="2232"/>
    <n v="1516"/>
    <n v="0.67921146953405021"/>
    <n v="139"/>
    <n v="6.2275985663082435E-2"/>
    <n v="1074"/>
    <n v="0.48118279569892475"/>
    <n v="303"/>
    <n v="0.135752688172043"/>
  </r>
  <r>
    <x v="284"/>
    <n v="4135"/>
    <x v="284"/>
    <n v="1331"/>
    <n v="705"/>
    <n v="0.52967693463561227"/>
    <n v="66"/>
    <n v="4.9586776859504134E-2"/>
    <n v="434"/>
    <n v="0.32607062359128475"/>
    <n v="205"/>
    <n v="0.15401953418482345"/>
  </r>
  <r>
    <x v="285"/>
    <n v="4129"/>
    <x v="285"/>
    <n v="1060"/>
    <n v="809"/>
    <n v="0.76320754716981132"/>
    <n v="73"/>
    <n v="6.8867924528301885E-2"/>
    <n v="566"/>
    <n v="0.53396226415094339"/>
    <n v="170"/>
    <n v="0.16037735849056603"/>
  </r>
  <r>
    <x v="285"/>
    <n v="4136"/>
    <x v="285"/>
    <n v="2479"/>
    <n v="1179"/>
    <n v="0.47559499798305771"/>
    <n v="80"/>
    <n v="3.227107704719645E-2"/>
    <n v="675"/>
    <n v="0.27228721258572003"/>
    <n v="424"/>
    <n v="0.17103670835014118"/>
  </r>
  <r>
    <x v="285"/>
    <n v="4630"/>
    <x v="285"/>
    <n v="0"/>
    <n v="0"/>
    <n v="0"/>
    <n v="0"/>
    <n v="0"/>
    <n v="0"/>
    <n v="0"/>
    <n v="0"/>
    <n v="0"/>
  </r>
  <r>
    <x v="286"/>
    <n v="4137"/>
    <x v="286"/>
    <n v="1354"/>
    <n v="974"/>
    <n v="0.71935007385524374"/>
    <n v="89"/>
    <n v="6.5731166912850816E-2"/>
    <n v="535"/>
    <n v="0.39512555391432791"/>
    <n v="350"/>
    <n v="0.25849335302806498"/>
  </r>
  <r>
    <x v="287"/>
    <n v="4138"/>
    <x v="287"/>
    <n v="930"/>
    <n v="358"/>
    <n v="0.38494623655913979"/>
    <n v="20"/>
    <n v="2.1505376344086023E-2"/>
    <n v="187"/>
    <n v="0.20107526881720431"/>
    <n v="151"/>
    <n v="0.16236559139784945"/>
  </r>
  <r>
    <x v="287"/>
    <n v="4285"/>
    <x v="287"/>
    <n v="928"/>
    <n v="278"/>
    <n v="0.29956896551724138"/>
    <n v="14"/>
    <n v="1.5086206896551725E-2"/>
    <n v="153"/>
    <n v="0.1648706896551724"/>
    <n v="111"/>
    <n v="0.11961206896551724"/>
  </r>
  <r>
    <x v="287"/>
    <n v="4400"/>
    <x v="287"/>
    <n v="368"/>
    <n v="150"/>
    <n v="0.40760869565217389"/>
    <n v="2"/>
    <n v="5.434782608695652E-3"/>
    <n v="88"/>
    <n v="0.2391304347826087"/>
    <n v="60"/>
    <n v="0.16304347826086957"/>
  </r>
  <r>
    <x v="287"/>
    <n v="4487"/>
    <x v="287"/>
    <n v="0"/>
    <n v="0"/>
    <n v="0"/>
    <n v="0"/>
    <n v="0"/>
    <n v="0"/>
    <n v="0"/>
    <n v="0"/>
    <n v="0"/>
  </r>
  <r>
    <x v="287"/>
    <n v="4593"/>
    <x v="287"/>
    <n v="429"/>
    <n v="133"/>
    <n v="0.31002331002331002"/>
    <n v="7"/>
    <n v="1.6317016317016316E-2"/>
    <n v="62"/>
    <n v="0.14452214452214451"/>
    <n v="64"/>
    <n v="0.14918414918414918"/>
  </r>
  <r>
    <x v="287"/>
    <n v="4595"/>
    <x v="287"/>
    <n v="98"/>
    <n v="36"/>
    <n v="0.36734693877551022"/>
    <n v="2"/>
    <n v="2.0408163265306121E-2"/>
    <n v="15"/>
    <n v="0.15306122448979592"/>
    <n v="19"/>
    <n v="0.19387755102040816"/>
  </r>
  <r>
    <x v="287"/>
    <n v="4686"/>
    <x v="287"/>
    <n v="0"/>
    <n v="0"/>
    <n v="0"/>
    <n v="0"/>
    <n v="0"/>
    <n v="0"/>
    <n v="0"/>
    <n v="0"/>
    <n v="0"/>
  </r>
  <r>
    <x v="287"/>
    <n v="4690"/>
    <x v="287"/>
    <n v="12"/>
    <n v="10"/>
    <n v="0.83333333333333337"/>
    <n v="2"/>
    <n v="0.16666666666666666"/>
    <n v="4"/>
    <n v="0.33333333333333331"/>
    <n v="4"/>
    <n v="0.33333333333333331"/>
  </r>
  <r>
    <x v="287"/>
    <n v="4691"/>
    <x v="287"/>
    <n v="29"/>
    <n v="13"/>
    <n v="0.44827586206896552"/>
    <n v="0"/>
    <n v="0"/>
    <n v="7"/>
    <n v="0.2413793103448276"/>
    <n v="6"/>
    <n v="0.20689655172413793"/>
  </r>
  <r>
    <x v="287"/>
    <n v="4692"/>
    <x v="287"/>
    <n v="26"/>
    <n v="11"/>
    <n v="0.42307692307692307"/>
    <n v="0"/>
    <n v="0"/>
    <n v="1"/>
    <n v="3.8461538461538464E-2"/>
    <n v="10"/>
    <n v="0.38461538461538464"/>
  </r>
  <r>
    <x v="287"/>
    <n v="4693"/>
    <x v="287"/>
    <n v="11"/>
    <n v="3"/>
    <n v="0.27272727272727271"/>
    <n v="1"/>
    <n v="9.0909090909090912E-2"/>
    <n v="1"/>
    <n v="9.0909090909090912E-2"/>
    <n v="1"/>
    <n v="9.0909090909090912E-2"/>
  </r>
  <r>
    <x v="288"/>
    <n v="4141"/>
    <x v="288"/>
    <n v="2928"/>
    <n v="1389"/>
    <n v="0.47438524590163933"/>
    <n v="69"/>
    <n v="2.3565573770491802E-2"/>
    <n v="925"/>
    <n v="0.31591530054644806"/>
    <n v="395"/>
    <n v="0.13490437158469945"/>
  </r>
  <r>
    <x v="288"/>
    <n v="4629"/>
    <x v="288"/>
    <n v="0"/>
    <n v="0"/>
    <n v="0"/>
    <n v="0"/>
    <n v="0"/>
    <n v="0"/>
    <n v="0"/>
    <n v="0"/>
    <n v="0"/>
  </r>
  <r>
    <x v="289"/>
    <n v="4144"/>
    <x v="289"/>
    <n v="1595"/>
    <n v="885"/>
    <n v="0.55485893416927901"/>
    <n v="92"/>
    <n v="5.7680250783699059E-2"/>
    <n v="464"/>
    <n v="0.29090909090909089"/>
    <n v="329"/>
    <n v="0.20626959247648902"/>
  </r>
  <r>
    <x v="289"/>
    <n v="4252"/>
    <x v="289"/>
    <n v="1050"/>
    <n v="640"/>
    <n v="0.60952380952380958"/>
    <n v="95"/>
    <n v="9.0476190476190474E-2"/>
    <n v="372"/>
    <n v="0.35428571428571426"/>
    <n v="173"/>
    <n v="0.16476190476190475"/>
  </r>
  <r>
    <x v="290"/>
    <n v="4155"/>
    <x v="290"/>
    <n v="2471"/>
    <n v="1120"/>
    <n v="0.45325779036827196"/>
    <n v="49"/>
    <n v="1.9830028328611898E-2"/>
    <n v="645"/>
    <n v="0.26102792391744234"/>
    <n v="426"/>
    <n v="0.17239983812221774"/>
  </r>
  <r>
    <x v="291"/>
    <n v="4159"/>
    <x v="291"/>
    <n v="1784"/>
    <n v="778"/>
    <n v="0.43609865470852016"/>
    <n v="31"/>
    <n v="1.7376681614349777E-2"/>
    <n v="513"/>
    <n v="0.28755605381165922"/>
    <n v="234"/>
    <n v="0.1311659192825112"/>
  </r>
  <r>
    <x v="292"/>
    <n v="4162"/>
    <x v="292"/>
    <n v="580"/>
    <n v="249"/>
    <n v="0.42931034482758623"/>
    <n v="16"/>
    <n v="2.7586206896551724E-2"/>
    <n v="145"/>
    <n v="0.25"/>
    <n v="88"/>
    <n v="0.15172413793103448"/>
  </r>
  <r>
    <x v="292"/>
    <n v="4245"/>
    <x v="292"/>
    <n v="184"/>
    <n v="59"/>
    <n v="0.32065217391304346"/>
    <n v="2"/>
    <n v="1.0869565217391304E-2"/>
    <n v="37"/>
    <n v="0.20108695652173914"/>
    <n v="20"/>
    <n v="0.10869565217391304"/>
  </r>
  <r>
    <x v="292"/>
    <n v="4596"/>
    <x v="292"/>
    <n v="130"/>
    <n v="56"/>
    <n v="0.43076923076923079"/>
    <n v="3"/>
    <n v="2.3076923076923078E-2"/>
    <n v="33"/>
    <n v="0.25384615384615383"/>
    <n v="20"/>
    <n v="0.15384615384615385"/>
  </r>
  <r>
    <x v="292"/>
    <n v="4604"/>
    <x v="292"/>
    <n v="4"/>
    <n v="5"/>
    <n v="1.25"/>
    <n v="2"/>
    <n v="0.5"/>
    <n v="2"/>
    <n v="0.5"/>
    <n v="1"/>
    <n v="0.25"/>
  </r>
  <r>
    <x v="292"/>
    <n v="4682"/>
    <x v="292"/>
    <n v="350"/>
    <n v="174"/>
    <n v="0.49714285714285716"/>
    <n v="12"/>
    <n v="3.4285714285714287E-2"/>
    <n v="100"/>
    <n v="0.2857142857142857"/>
    <n v="62"/>
    <n v="0.17714285714285713"/>
  </r>
  <r>
    <x v="293"/>
    <n v="4163"/>
    <x v="293"/>
    <n v="1193"/>
    <n v="875"/>
    <n v="0.73344509639564126"/>
    <n v="53"/>
    <n v="4.4425817267393128E-2"/>
    <n v="617"/>
    <n v="0.51718357082984079"/>
    <n v="205"/>
    <n v="0.17183570829840739"/>
  </r>
  <r>
    <x v="294"/>
    <n v="4178"/>
    <x v="294"/>
    <n v="3218"/>
    <n v="1894"/>
    <n v="0.58856432566811689"/>
    <n v="295"/>
    <n v="9.1671845866998142E-2"/>
    <n v="1137"/>
    <n v="0.35332504661280301"/>
    <n v="462"/>
    <n v="0.14356743318831572"/>
  </r>
  <r>
    <x v="295"/>
    <n v="4179"/>
    <x v="295"/>
    <n v="1402"/>
    <n v="654"/>
    <n v="0.46647646219686162"/>
    <n v="40"/>
    <n v="2.8530670470756064E-2"/>
    <n v="383"/>
    <n v="0.27318116975748929"/>
    <n v="231"/>
    <n v="0.16476462196861627"/>
  </r>
  <r>
    <x v="296"/>
    <n v="4182"/>
    <x v="296"/>
    <n v="3086"/>
    <n v="2117"/>
    <n v="0.68600129617628003"/>
    <n v="190"/>
    <n v="6.1568373298768631E-2"/>
    <n v="1372"/>
    <n v="0.44458846403110824"/>
    <n v="555"/>
    <n v="0.1798444588464031"/>
  </r>
  <r>
    <x v="297"/>
    <n v="4195"/>
    <x v="297"/>
    <n v="1301"/>
    <n v="590"/>
    <n v="0.45349730976172176"/>
    <n v="12"/>
    <n v="9.2236740968485772E-3"/>
    <n v="299"/>
    <n v="0.22982321291314373"/>
    <n v="279"/>
    <n v="0.21445042275172943"/>
  </r>
  <r>
    <x v="298"/>
    <n v="4201"/>
    <x v="298"/>
    <n v="1083"/>
    <n v="485"/>
    <n v="0.44783010156971376"/>
    <n v="44"/>
    <n v="4.0627885503231764E-2"/>
    <n v="264"/>
    <n v="0.24376731301939059"/>
    <n v="177"/>
    <n v="0.16343490304709141"/>
  </r>
  <r>
    <x v="299"/>
    <n v="4202"/>
    <x v="299"/>
    <n v="1659"/>
    <n v="792"/>
    <n v="0.47739602169981915"/>
    <n v="47"/>
    <n v="2.8330319469559977E-2"/>
    <n v="405"/>
    <n v="0.24412296564195299"/>
    <n v="340"/>
    <n v="0.2049427365883062"/>
  </r>
  <r>
    <x v="299"/>
    <n v="4598"/>
    <x v="299"/>
    <n v="0"/>
    <n v="0"/>
    <n v="0"/>
    <n v="0"/>
    <n v="0"/>
    <n v="0"/>
    <n v="0"/>
    <n v="0"/>
    <n v="0"/>
  </r>
  <r>
    <x v="300"/>
    <n v="4203"/>
    <x v="300"/>
    <n v="2317"/>
    <n v="928"/>
    <n v="0.40051791109192925"/>
    <n v="96"/>
    <n v="4.1432887354337505E-2"/>
    <n v="477"/>
    <n v="0.20586965904186447"/>
    <n v="355"/>
    <n v="0.15321536469572725"/>
  </r>
  <r>
    <x v="300"/>
    <n v="4497"/>
    <x v="300"/>
    <n v="3529"/>
    <n v="1097"/>
    <n v="0.31085293284216492"/>
    <n v="44"/>
    <n v="1.2468121280816095E-2"/>
    <n v="644"/>
    <n v="0.1824879569283083"/>
    <n v="409"/>
    <n v="0.11589685463304052"/>
  </r>
  <r>
    <x v="301"/>
    <n v="4020"/>
    <x v="301"/>
    <n v="1802"/>
    <n v="767"/>
    <n v="0.42563817980022195"/>
    <n v="22"/>
    <n v="1.2208657047724751E-2"/>
    <n v="537"/>
    <n v="0.29800221975582686"/>
    <n v="208"/>
    <n v="0.11542730299667037"/>
  </r>
  <r>
    <x v="301"/>
    <n v="4204"/>
    <x v="301"/>
    <n v="3743"/>
    <n v="1719"/>
    <n v="0.45925728025647877"/>
    <n v="79"/>
    <n v="2.1106064654020838E-2"/>
    <n v="1146"/>
    <n v="0.30617152017098587"/>
    <n v="494"/>
    <n v="0.13197969543147209"/>
  </r>
  <r>
    <x v="302"/>
    <n v="4218"/>
    <x v="302"/>
    <n v="1339"/>
    <n v="605"/>
    <n v="0.45182972367438384"/>
    <n v="24"/>
    <n v="1.7923823749066467E-2"/>
    <n v="416"/>
    <n v="0.31067961165048541"/>
    <n v="165"/>
    <n v="0.12322628827483197"/>
  </r>
  <r>
    <x v="302"/>
    <n v="4602"/>
    <x v="302"/>
    <n v="0"/>
    <n v="0"/>
    <n v="0"/>
    <n v="0"/>
    <n v="0"/>
    <n v="0"/>
    <n v="0"/>
    <n v="0"/>
    <n v="0"/>
  </r>
  <r>
    <x v="303"/>
    <n v="4222"/>
    <x v="303"/>
    <n v="1252"/>
    <n v="547"/>
    <n v="0.43690095846645366"/>
    <n v="38"/>
    <n v="3.035143769968051E-2"/>
    <n v="246"/>
    <n v="0.19648562300319489"/>
    <n v="263"/>
    <n v="0.21006389776357828"/>
  </r>
  <r>
    <x v="303"/>
    <n v="4452"/>
    <x v="303"/>
    <n v="4459"/>
    <n v="2448"/>
    <n v="0.54900201838977347"/>
    <n v="82"/>
    <n v="1.838977349181431E-2"/>
    <n v="1706"/>
    <n v="0.3825969948418928"/>
    <n v="660"/>
    <n v="0.14801525005606639"/>
  </r>
  <r>
    <x v="303"/>
    <n v="4499"/>
    <x v="303"/>
    <n v="4156"/>
    <n v="1885"/>
    <n v="0.4535611164581328"/>
    <n v="117"/>
    <n v="2.8152069297401348E-2"/>
    <n v="1232"/>
    <n v="0.2964388835418672"/>
    <n v="536"/>
    <n v="0.12897016361886429"/>
  </r>
  <r>
    <x v="304"/>
    <n v="4123"/>
    <x v="304"/>
    <n v="1717"/>
    <n v="590"/>
    <n v="0.34362259755387303"/>
    <n v="28"/>
    <n v="1.6307513104251603E-2"/>
    <n v="388"/>
    <n v="0.22597553873034362"/>
    <n v="174"/>
    <n v="0.10133954571927781"/>
  </r>
  <r>
    <x v="304"/>
    <n v="4231"/>
    <x v="304"/>
    <n v="1488"/>
    <n v="658"/>
    <n v="0.44220430107526881"/>
    <n v="21"/>
    <n v="1.4112903225806451E-2"/>
    <n v="393"/>
    <n v="0.26411290322580644"/>
    <n v="244"/>
    <n v="0.16397849462365591"/>
  </r>
  <r>
    <x v="305"/>
    <n v="4233"/>
    <x v="305"/>
    <n v="1495"/>
    <n v="625"/>
    <n v="0.41806020066889632"/>
    <n v="23"/>
    <n v="1.5384615384615385E-2"/>
    <n v="362"/>
    <n v="0.24214046822742474"/>
    <n v="240"/>
    <n v="0.16053511705685619"/>
  </r>
  <r>
    <x v="305"/>
    <n v="4370"/>
    <x v="305"/>
    <n v="0"/>
    <n v="0"/>
    <n v="0"/>
    <n v="0"/>
    <n v="0"/>
    <n v="0"/>
    <n v="0"/>
    <n v="0"/>
    <n v="0"/>
  </r>
  <r>
    <x v="305"/>
    <n v="4432"/>
    <x v="305"/>
    <n v="119"/>
    <n v="15"/>
    <n v="0.12605042016806722"/>
    <n v="0"/>
    <n v="0"/>
    <n v="12"/>
    <n v="0.10084033613445378"/>
    <n v="3"/>
    <n v="2.5210084033613446E-2"/>
  </r>
  <r>
    <x v="306"/>
    <n v="4234"/>
    <x v="306"/>
    <n v="3253"/>
    <n v="2023"/>
    <n v="0.62188748847217956"/>
    <n v="83"/>
    <n v="2.5514909314478942E-2"/>
    <n v="1532"/>
    <n v="0.47094989240700891"/>
    <n v="408"/>
    <n v="0.12542268675069168"/>
  </r>
  <r>
    <x v="307"/>
    <n v="4242"/>
    <x v="307"/>
    <n v="637"/>
    <n v="366"/>
    <n v="0.57456828885400313"/>
    <n v="33"/>
    <n v="5.1805337519623233E-2"/>
    <n v="262"/>
    <n v="0.41130298273155413"/>
    <n v="71"/>
    <n v="0.11145996860282574"/>
  </r>
  <r>
    <x v="307"/>
    <n v="4373"/>
    <x v="307"/>
    <n v="244"/>
    <n v="155"/>
    <n v="0.63524590163934425"/>
    <n v="14"/>
    <n v="5.737704918032787E-2"/>
    <n v="89"/>
    <n v="0.36475409836065575"/>
    <n v="52"/>
    <n v="0.21311475409836064"/>
  </r>
  <r>
    <x v="308"/>
    <n v="4113"/>
    <x v="308"/>
    <n v="379"/>
    <n v="185"/>
    <n v="0.48812664907651715"/>
    <n v="22"/>
    <n v="5.8047493403693931E-2"/>
    <n v="133"/>
    <n v="0.35092348284960423"/>
    <n v="30"/>
    <n v="7.9155672823219003E-2"/>
  </r>
  <r>
    <x v="308"/>
    <n v="4243"/>
    <x v="308"/>
    <n v="1625"/>
    <n v="823"/>
    <n v="0.50646153846153841"/>
    <n v="70"/>
    <n v="4.3076923076923075E-2"/>
    <n v="444"/>
    <n v="0.27323076923076922"/>
    <n v="309"/>
    <n v="0.19015384615384615"/>
  </r>
  <r>
    <x v="309"/>
    <n v="1351"/>
    <x v="309"/>
    <n v="0"/>
    <n v="0"/>
    <n v="0"/>
    <n v="0"/>
    <n v="0"/>
    <n v="0"/>
    <n v="0"/>
    <n v="0"/>
    <n v="0"/>
  </r>
  <r>
    <x v="309"/>
    <n v="1481"/>
    <x v="309"/>
    <n v="556"/>
    <n v="184"/>
    <n v="0.33093525179856115"/>
    <n v="7"/>
    <n v="1.2589928057553957E-2"/>
    <n v="109"/>
    <n v="0.1960431654676259"/>
    <n v="68"/>
    <n v="0.1223021582733813"/>
  </r>
  <r>
    <x v="309"/>
    <n v="1628"/>
    <x v="309"/>
    <n v="0"/>
    <n v="0"/>
    <n v="0"/>
    <n v="0"/>
    <n v="0"/>
    <n v="0"/>
    <n v="0"/>
    <n v="0"/>
    <n v="0"/>
  </r>
  <r>
    <x v="309"/>
    <n v="4256"/>
    <x v="309"/>
    <n v="793"/>
    <n v="362"/>
    <n v="0.45649432534678436"/>
    <n v="19"/>
    <n v="2.3959646910466582E-2"/>
    <n v="194"/>
    <n v="0.24464060529634299"/>
    <n v="149"/>
    <n v="0.18789407313997478"/>
  </r>
  <r>
    <x v="310"/>
    <n v="4065"/>
    <x v="310"/>
    <n v="3519"/>
    <n v="2113"/>
    <n v="0.60045467462347257"/>
    <n v="105"/>
    <n v="2.9838022165387893E-2"/>
    <n v="1590"/>
    <n v="0.45183290707587381"/>
    <n v="418"/>
    <n v="0.11878374538221086"/>
  </r>
  <r>
    <x v="310"/>
    <n v="4259"/>
    <x v="310"/>
    <n v="1069"/>
    <n v="730"/>
    <n v="0.68288119738072961"/>
    <n v="68"/>
    <n v="6.3610851262862492E-2"/>
    <n v="498"/>
    <n v="0.46585594013096354"/>
    <n v="164"/>
    <n v="0.15341440598690365"/>
  </r>
  <r>
    <x v="311"/>
    <n v="4261"/>
    <x v="311"/>
    <n v="3279"/>
    <n v="1576"/>
    <n v="0.4806343397377249"/>
    <n v="58"/>
    <n v="1.7688319609637085E-2"/>
    <n v="1086"/>
    <n v="0.3311985361390668"/>
    <n v="432"/>
    <n v="0.13174748398902103"/>
  </r>
  <r>
    <x v="311"/>
    <n v="4528"/>
    <x v="311"/>
    <n v="3786"/>
    <n v="2106"/>
    <n v="0.55625990491283672"/>
    <n v="73"/>
    <n v="1.9281563655573163E-2"/>
    <n v="1522"/>
    <n v="0.40200739566825144"/>
    <n v="511"/>
    <n v="0.13497094558901215"/>
  </r>
  <r>
    <x v="312"/>
    <n v="4272"/>
    <x v="312"/>
    <n v="603"/>
    <n v="312"/>
    <n v="0.51741293532338306"/>
    <n v="18"/>
    <n v="2.9850746268656716E-2"/>
    <n v="197"/>
    <n v="0.32669983416252074"/>
    <n v="97"/>
    <n v="0.16086235489220563"/>
  </r>
  <r>
    <x v="313"/>
    <n v="4276"/>
    <x v="313"/>
    <n v="2374"/>
    <n v="1232"/>
    <n v="0.51895534962089296"/>
    <n v="52"/>
    <n v="2.1903959561920809E-2"/>
    <n v="769"/>
    <n v="0.32392586352148273"/>
    <n v="411"/>
    <n v="0.17312552653748947"/>
  </r>
  <r>
    <x v="314"/>
    <n v="4290"/>
    <x v="314"/>
    <n v="2540"/>
    <n v="1261"/>
    <n v="0.49645669291338584"/>
    <n v="71"/>
    <n v="2.7952755905511811E-2"/>
    <n v="860"/>
    <n v="0.33858267716535434"/>
    <n v="330"/>
    <n v="0.12992125984251968"/>
  </r>
  <r>
    <x v="315"/>
    <n v="4328"/>
    <x v="315"/>
    <n v="1573"/>
    <n v="691"/>
    <n v="0.43928798474253022"/>
    <n v="29"/>
    <n v="1.8436109345200253E-2"/>
    <n v="466"/>
    <n v="0.29624920534011445"/>
    <n v="196"/>
    <n v="0.12460267005721551"/>
  </r>
  <r>
    <x v="316"/>
    <n v="4338"/>
    <x v="316"/>
    <n v="3576"/>
    <n v="1885"/>
    <n v="0.52712527964205813"/>
    <n v="87"/>
    <n v="2.4328859060402684E-2"/>
    <n v="1194"/>
    <n v="0.33389261744966442"/>
    <n v="604"/>
    <n v="0.16890380313199105"/>
  </r>
  <r>
    <x v="317"/>
    <n v="4284"/>
    <x v="317"/>
    <n v="271"/>
    <n v="156"/>
    <n v="0.57564575645756455"/>
    <n v="12"/>
    <n v="4.4280442804428041E-2"/>
    <n v="108"/>
    <n v="0.39852398523985239"/>
    <n v="36"/>
    <n v="0.13284132841328414"/>
  </r>
  <r>
    <x v="317"/>
    <n v="4340"/>
    <x v="317"/>
    <n v="2273"/>
    <n v="1229"/>
    <n v="0.54069511658600966"/>
    <n v="100"/>
    <n v="4.3994720633523977E-2"/>
    <n v="817"/>
    <n v="0.35943686757589088"/>
    <n v="312"/>
    <n v="0.13726352837659481"/>
  </r>
  <r>
    <x v="318"/>
    <n v="4230"/>
    <x v="318"/>
    <n v="3745"/>
    <n v="2337"/>
    <n v="0.62403204272363155"/>
    <n v="223"/>
    <n v="5.9546061415220293E-2"/>
    <n v="1648"/>
    <n v="0.44005340453938585"/>
    <n v="466"/>
    <n v="0.12443257676902536"/>
  </r>
  <r>
    <x v="318"/>
    <n v="4342"/>
    <x v="318"/>
    <n v="2231"/>
    <n v="1580"/>
    <n v="0.70820259973106225"/>
    <n v="164"/>
    <n v="7.3509636934110265E-2"/>
    <n v="994"/>
    <n v="0.4455401165396683"/>
    <n v="422"/>
    <n v="0.18915284625728374"/>
  </r>
  <r>
    <x v="319"/>
    <n v="1366"/>
    <x v="319"/>
    <n v="0"/>
    <n v="0"/>
    <n v="0"/>
    <n v="0"/>
    <n v="0"/>
    <n v="0"/>
    <n v="0"/>
    <n v="0"/>
    <n v="0"/>
  </r>
  <r>
    <x v="319"/>
    <n v="4343"/>
    <x v="319"/>
    <n v="1764"/>
    <n v="1294"/>
    <n v="0.73356009070294781"/>
    <n v="115"/>
    <n v="6.5192743764172334E-2"/>
    <n v="943"/>
    <n v="0.53458049886621317"/>
    <n v="236"/>
    <n v="0.13378684807256236"/>
  </r>
  <r>
    <x v="320"/>
    <n v="4374"/>
    <x v="320"/>
    <n v="2326"/>
    <n v="1282"/>
    <n v="0.55116079105760962"/>
    <n v="80"/>
    <n v="3.4393809114359415E-2"/>
    <n v="848"/>
    <n v="0.36457437661220982"/>
    <n v="354"/>
    <n v="0.15219260533104043"/>
  </r>
  <r>
    <x v="321"/>
    <n v="4375"/>
    <x v="321"/>
    <n v="2721"/>
    <n v="1636"/>
    <n v="0.60124954061006985"/>
    <n v="105"/>
    <n v="3.8588754134509372E-2"/>
    <n v="1063"/>
    <n v="0.3906651966188901"/>
    <n v="468"/>
    <n v="0.17199558985667035"/>
  </r>
  <r>
    <x v="322"/>
    <n v="4410"/>
    <x v="322"/>
    <n v="2998"/>
    <n v="1449"/>
    <n v="0.48332221480987325"/>
    <n v="62"/>
    <n v="2.0680453635757171E-2"/>
    <n v="971"/>
    <n v="0.32388258839226153"/>
    <n v="416"/>
    <n v="0.13875917278185457"/>
  </r>
  <r>
    <x v="323"/>
    <n v="4429"/>
    <x v="323"/>
    <n v="1705"/>
    <n v="847"/>
    <n v="0.49677419354838709"/>
    <n v="29"/>
    <n v="1.7008797653958945E-2"/>
    <n v="605"/>
    <n v="0.35483870967741937"/>
    <n v="213"/>
    <n v="0.12492668621700879"/>
  </r>
  <r>
    <x v="323"/>
    <n v="4454"/>
    <x v="323"/>
    <n v="2814"/>
    <n v="1270"/>
    <n v="0.4513148542999289"/>
    <n v="54"/>
    <n v="1.9189765458422176E-2"/>
    <n v="903"/>
    <n v="0.32089552238805968"/>
    <n v="313"/>
    <n v="0.11122956645344705"/>
  </r>
  <r>
    <x v="323"/>
    <n v="4694"/>
    <x v="323"/>
    <n v="3591"/>
    <n v="1904"/>
    <n v="0.53021442495126703"/>
    <n v="68"/>
    <n v="1.8936229462545251E-2"/>
    <n v="1429"/>
    <n v="0.39793929267613476"/>
    <n v="407"/>
    <n v="0.11333890281258702"/>
  </r>
  <r>
    <x v="324"/>
    <n v="4118"/>
    <x v="324"/>
    <n v="1328"/>
    <n v="770"/>
    <n v="0.57981927710843373"/>
    <n v="37"/>
    <n v="2.786144578313253E-2"/>
    <n v="527"/>
    <n v="0.39683734939759036"/>
    <n v="206"/>
    <n v="0.15512048192771086"/>
  </r>
  <r>
    <x v="324"/>
    <n v="4456"/>
    <x v="324"/>
    <n v="1049"/>
    <n v="748"/>
    <n v="0.71306005719733079"/>
    <n v="59"/>
    <n v="5.624404194470925E-2"/>
    <n v="482"/>
    <n v="0.45948522402287895"/>
    <n v="207"/>
    <n v="0.19733079122974262"/>
  </r>
  <r>
    <x v="325"/>
    <n v="4498"/>
    <x v="325"/>
    <n v="577"/>
    <n v="441"/>
    <n v="0.76429809358752165"/>
    <n v="27"/>
    <n v="4.6793760831889082E-2"/>
    <n v="324"/>
    <n v="0.56152512998266901"/>
    <n v="90"/>
    <n v="0.15597920277296359"/>
  </r>
  <r>
    <x v="326"/>
    <n v="4503"/>
    <x v="326"/>
    <n v="961"/>
    <n v="456"/>
    <n v="0.47450572320499479"/>
    <n v="16"/>
    <n v="1.6649323621227889E-2"/>
    <n v="254"/>
    <n v="0.26430801248699271"/>
    <n v="186"/>
    <n v="0.19354838709677419"/>
  </r>
  <r>
    <x v="327"/>
    <n v="4508"/>
    <x v="327"/>
    <n v="4136"/>
    <n v="2080"/>
    <n v="0.50290135396518376"/>
    <n v="78"/>
    <n v="1.8858800773694392E-2"/>
    <n v="1360"/>
    <n v="0.32882011605415862"/>
    <n v="642"/>
    <n v="0.15522243713733075"/>
  </r>
  <r>
    <x v="328"/>
    <n v="4531"/>
    <x v="328"/>
    <n v="2983"/>
    <n v="1566"/>
    <n v="0.52497485752598061"/>
    <n v="85"/>
    <n v="2.8494803888702649E-2"/>
    <n v="1054"/>
    <n v="0.35333556821991285"/>
    <n v="427"/>
    <n v="0.14314448541736507"/>
  </r>
  <r>
    <x v="328"/>
    <n v="4649"/>
    <x v="328"/>
    <n v="3158"/>
    <n v="1683"/>
    <n v="0.53293223559214697"/>
    <n v="79"/>
    <n v="2.5015832805573148E-2"/>
    <n v="1146"/>
    <n v="0.36288790373654212"/>
    <n v="458"/>
    <n v="0.14502849905003168"/>
  </r>
  <r>
    <x v="329"/>
    <n v="4044"/>
    <x v="329"/>
    <n v="4202"/>
    <n v="2297"/>
    <n v="0.54664445502141834"/>
    <n v="101"/>
    <n v="2.4036173250832935E-2"/>
    <n v="1636"/>
    <n v="0.38933841028081867"/>
    <n v="560"/>
    <n v="0.13326987148976677"/>
  </r>
  <r>
    <x v="329"/>
    <n v="4045"/>
    <x v="329"/>
    <n v="2606"/>
    <n v="1627"/>
    <n v="0.62432847275518033"/>
    <n v="178"/>
    <n v="6.8303914044512665E-2"/>
    <n v="1140"/>
    <n v="0.43745203376822717"/>
    <n v="309"/>
    <n v="0.11857252494244053"/>
  </r>
  <r>
    <x v="329"/>
    <n v="4371"/>
    <x v="329"/>
    <n v="2381"/>
    <n v="1488"/>
    <n v="0.62494750104997898"/>
    <n v="89"/>
    <n v="3.73792524149517E-2"/>
    <n v="1043"/>
    <n v="0.43805123897522047"/>
    <n v="356"/>
    <n v="0.1495170096598068"/>
  </r>
  <r>
    <x v="329"/>
    <n v="4532"/>
    <x v="329"/>
    <n v="1230"/>
    <n v="777"/>
    <n v="0.63170731707317074"/>
    <n v="78"/>
    <n v="6.3414634146341464E-2"/>
    <n v="523"/>
    <n v="0.42520325203252035"/>
    <n v="176"/>
    <n v="0.14308943089430895"/>
  </r>
  <r>
    <x v="330"/>
    <n v="4533"/>
    <x v="330"/>
    <n v="1489"/>
    <n v="769"/>
    <n v="0.51645399597044994"/>
    <n v="25"/>
    <n v="1.6789791806581598E-2"/>
    <n v="527"/>
    <n v="0.35392881128274012"/>
    <n v="217"/>
    <n v="0.14573539288112827"/>
  </r>
  <r>
    <x v="331"/>
    <n v="4369"/>
    <x v="331"/>
    <n v="3656"/>
    <n v="2151"/>
    <n v="0.58834792122538293"/>
    <n v="133"/>
    <n v="3.6378555798687089E-2"/>
    <n v="1461"/>
    <n v="0.39961706783369805"/>
    <n v="557"/>
    <n v="0.15235229759299782"/>
  </r>
  <r>
    <x v="331"/>
    <n v="4534"/>
    <x v="331"/>
    <n v="3797"/>
    <n v="1984"/>
    <n v="0.52251777719252046"/>
    <n v="101"/>
    <n v="2.6599947326836976E-2"/>
    <n v="1367"/>
    <n v="0.36002106926520938"/>
    <n v="516"/>
    <n v="0.13589676060047406"/>
  </r>
  <r>
    <x v="332"/>
    <n v="4250"/>
    <x v="332"/>
    <n v="3259"/>
    <n v="1596"/>
    <n v="0.48972077324332619"/>
    <n v="86"/>
    <n v="2.6388462718625345E-2"/>
    <n v="1127"/>
    <n v="0.34581159864989258"/>
    <n v="383"/>
    <n v="0.11752071187480823"/>
  </r>
  <r>
    <x v="332"/>
    <n v="4540"/>
    <x v="332"/>
    <n v="3342"/>
    <n v="1611"/>
    <n v="0.48204667863554757"/>
    <n v="51"/>
    <n v="1.526032315978456E-2"/>
    <n v="1110"/>
    <n v="0.33213644524236985"/>
    <n v="450"/>
    <n v="0.13464991023339318"/>
  </r>
  <r>
    <x v="333"/>
    <n v="4053"/>
    <x v="333"/>
    <n v="1334"/>
    <n v="663"/>
    <n v="0.49700149925037479"/>
    <n v="43"/>
    <n v="3.2233883058470768E-2"/>
    <n v="448"/>
    <n v="0.335832083958021"/>
    <n v="172"/>
    <n v="0.12893553223388307"/>
  </r>
  <r>
    <x v="333"/>
    <n v="4551"/>
    <x v="333"/>
    <n v="3700"/>
    <n v="1957"/>
    <n v="0.52891891891891896"/>
    <n v="104"/>
    <n v="2.8108108108108109E-2"/>
    <n v="1305"/>
    <n v="0.35270270270270271"/>
    <n v="548"/>
    <n v="0.14810810810810812"/>
  </r>
  <r>
    <x v="333"/>
    <n v="4702"/>
    <x v="333"/>
    <n v="1608"/>
    <n v="862"/>
    <n v="0.53606965174129351"/>
    <n v="22"/>
    <n v="1.3681592039800995E-2"/>
    <n v="596"/>
    <n v="0.37064676616915421"/>
    <n v="244"/>
    <n v="0.15174129353233831"/>
  </r>
  <r>
    <x v="334"/>
    <n v="4588"/>
    <x v="334"/>
    <n v="4133"/>
    <n v="2375"/>
    <n v="0.57464311638035326"/>
    <n v="113"/>
    <n v="2.734091458988628E-2"/>
    <n v="1635"/>
    <n v="0.39559641906605369"/>
    <n v="627"/>
    <n v="0.15170578272441326"/>
  </r>
  <r>
    <x v="335"/>
    <n v="4591"/>
    <x v="335"/>
    <n v="2849"/>
    <n v="1575"/>
    <n v="0.55282555282555279"/>
    <n v="61"/>
    <n v="2.141102141102141E-2"/>
    <n v="930"/>
    <n v="0.32643032643032643"/>
    <n v="584"/>
    <n v="0.20498420498420497"/>
  </r>
  <r>
    <x v="336"/>
    <n v="4599"/>
    <x v="336"/>
    <n v="5428"/>
    <n v="2905"/>
    <n v="0.53518791451731762"/>
    <n v="99"/>
    <n v="1.8238761974944732E-2"/>
    <n v="2060"/>
    <n v="0.37951363301400148"/>
    <n v="746"/>
    <n v="0.13743551952837141"/>
  </r>
  <r>
    <x v="336"/>
    <n v="4638"/>
    <x v="336"/>
    <n v="2300"/>
    <n v="1235"/>
    <n v="0.53695652173913044"/>
    <n v="35"/>
    <n v="1.5217391304347827E-2"/>
    <n v="831"/>
    <n v="0.36130434782608695"/>
    <n v="369"/>
    <n v="0.16043478260869565"/>
  </r>
  <r>
    <x v="337"/>
    <n v="4232"/>
    <x v="337"/>
    <n v="5000"/>
    <n v="2146"/>
    <n v="0.42920000000000003"/>
    <n v="74"/>
    <n v="1.4800000000000001E-2"/>
    <n v="1341"/>
    <n v="0.26819999999999999"/>
    <n v="731"/>
    <n v="0.1462"/>
  </r>
  <r>
    <x v="337"/>
    <n v="4650"/>
    <x v="337"/>
    <n v="2629"/>
    <n v="1446"/>
    <n v="0.55001901863826552"/>
    <n v="37"/>
    <n v="1.407379231647014E-2"/>
    <n v="992"/>
    <n v="0.37732978318752375"/>
    <n v="417"/>
    <n v="0.15861544313427159"/>
  </r>
  <r>
    <x v="337"/>
    <n v="4703"/>
    <x v="337"/>
    <n v="2863"/>
    <n v="1341"/>
    <n v="0.46838980090813831"/>
    <n v="33"/>
    <n v="1.1526370939573873E-2"/>
    <n v="888"/>
    <n v="0.31016416346489695"/>
    <n v="420"/>
    <n v="0.14669926650366749"/>
  </r>
  <r>
    <x v="338"/>
    <n v="1442"/>
    <x v="338"/>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7">
  <r>
    <x v="0"/>
    <n v="1001"/>
  </r>
  <r>
    <x v="0"/>
    <n v="1005"/>
  </r>
  <r>
    <x v="0"/>
    <n v="1009"/>
  </r>
  <r>
    <x v="0"/>
    <n v="1010"/>
  </r>
  <r>
    <x v="0"/>
    <n v="1012"/>
  </r>
  <r>
    <x v="0"/>
    <n v="1013"/>
  </r>
  <r>
    <x v="0"/>
    <n v="1015"/>
  </r>
  <r>
    <x v="0"/>
    <n v="1019"/>
  </r>
  <r>
    <x v="0"/>
    <n v="1022"/>
  </r>
  <r>
    <x v="0"/>
    <n v="1023"/>
  </r>
  <r>
    <x v="0"/>
    <n v="1024"/>
  </r>
  <r>
    <x v="0"/>
    <n v="1034"/>
  </r>
  <r>
    <x v="0"/>
    <n v="1059"/>
  </r>
  <r>
    <x v="0"/>
    <n v="1061"/>
  </r>
  <r>
    <x v="0"/>
    <n v="1066"/>
  </r>
  <r>
    <x v="0"/>
    <n v="1074"/>
  </r>
  <r>
    <x v="0"/>
    <n v="1075"/>
  </r>
  <r>
    <x v="0"/>
    <n v="1079"/>
  </r>
  <r>
    <x v="0"/>
    <n v="1080"/>
  </r>
  <r>
    <x v="0"/>
    <n v="1081"/>
  </r>
  <r>
    <x v="0"/>
    <n v="1082"/>
  </r>
  <r>
    <x v="0"/>
    <n v="1083"/>
  </r>
  <r>
    <x v="0"/>
    <n v="1085"/>
  </r>
  <r>
    <x v="0"/>
    <n v="1088"/>
  </r>
  <r>
    <x v="0"/>
    <n v="1089"/>
  </r>
  <r>
    <x v="0"/>
    <n v="1094"/>
  </r>
  <r>
    <x v="0"/>
    <n v="1098"/>
  </r>
  <r>
    <x v="0"/>
    <n v="1103"/>
  </r>
  <r>
    <x v="0"/>
    <n v="1104"/>
  </r>
  <r>
    <x v="0"/>
    <n v="1108"/>
  </r>
  <r>
    <x v="0"/>
    <n v="1111"/>
  </r>
  <r>
    <x v="0"/>
    <n v="1119"/>
  </r>
  <r>
    <x v="0"/>
    <n v="1120"/>
  </r>
  <r>
    <x v="0"/>
    <n v="1126"/>
  </r>
  <r>
    <x v="0"/>
    <n v="1127"/>
  </r>
  <r>
    <x v="0"/>
    <n v="1132"/>
  </r>
  <r>
    <x v="0"/>
    <n v="1133"/>
  </r>
  <r>
    <x v="0"/>
    <n v="1146"/>
  </r>
  <r>
    <x v="0"/>
    <n v="1149"/>
  </r>
  <r>
    <x v="0"/>
    <n v="1150"/>
  </r>
  <r>
    <x v="0"/>
    <n v="1153"/>
  </r>
  <r>
    <x v="0"/>
    <n v="1154"/>
  </r>
  <r>
    <x v="0"/>
    <n v="1170"/>
  </r>
  <r>
    <x v="0"/>
    <n v="1175"/>
  </r>
  <r>
    <x v="0"/>
    <n v="1186"/>
  </r>
  <r>
    <x v="0"/>
    <n v="1189"/>
  </r>
  <r>
    <x v="0"/>
    <n v="1197"/>
  </r>
  <r>
    <x v="0"/>
    <n v="1206"/>
  </r>
  <r>
    <x v="0"/>
    <n v="1207"/>
  </r>
  <r>
    <x v="0"/>
    <n v="1208"/>
  </r>
  <r>
    <x v="0"/>
    <n v="1211"/>
  </r>
  <r>
    <x v="0"/>
    <n v="1227"/>
  </r>
  <r>
    <x v="0"/>
    <n v="1238"/>
  </r>
  <r>
    <x v="0"/>
    <n v="1251"/>
  </r>
  <r>
    <x v="0"/>
    <n v="1255"/>
  </r>
  <r>
    <x v="0"/>
    <n v="1257"/>
  </r>
  <r>
    <x v="0"/>
    <n v="1264"/>
  </r>
  <r>
    <x v="0"/>
    <n v="1265"/>
  </r>
  <r>
    <x v="0"/>
    <n v="1271"/>
  </r>
  <r>
    <x v="0"/>
    <n v="1273"/>
  </r>
  <r>
    <x v="0"/>
    <n v="1277"/>
  </r>
  <r>
    <x v="0"/>
    <n v="1278"/>
  </r>
  <r>
    <x v="0"/>
    <n v="1291"/>
  </r>
  <r>
    <x v="0"/>
    <n v="1294"/>
  </r>
  <r>
    <x v="0"/>
    <n v="1295"/>
  </r>
  <r>
    <x v="0"/>
    <n v="1296"/>
  </r>
  <r>
    <x v="0"/>
    <n v="1297"/>
  </r>
  <r>
    <x v="0"/>
    <n v="1300"/>
  </r>
  <r>
    <x v="0"/>
    <n v="1311"/>
  </r>
  <r>
    <x v="0"/>
    <n v="1339"/>
  </r>
  <r>
    <x v="0"/>
    <n v="1346"/>
  </r>
  <r>
    <x v="0"/>
    <n v="1377"/>
  </r>
  <r>
    <x v="0"/>
    <n v="1378"/>
  </r>
  <r>
    <x v="0"/>
    <n v="1459"/>
  </r>
  <r>
    <x v="0"/>
    <n v="1460"/>
  </r>
  <r>
    <x v="0"/>
    <n v="1463"/>
  </r>
  <r>
    <x v="0"/>
    <n v="1477"/>
  </r>
  <r>
    <x v="0"/>
    <n v="1504"/>
  </r>
  <r>
    <x v="0"/>
    <n v="1603"/>
  </r>
  <r>
    <x v="0"/>
    <n v="1639"/>
  </r>
  <r>
    <x v="0"/>
    <n v="1641"/>
  </r>
  <r>
    <x v="0"/>
    <n v="1642"/>
  </r>
  <r>
    <x v="1"/>
    <n v="2003"/>
  </r>
  <r>
    <x v="1"/>
    <n v="2007"/>
  </r>
  <r>
    <x v="1"/>
    <n v="2027"/>
  </r>
  <r>
    <x v="1"/>
    <n v="2028"/>
  </r>
  <r>
    <x v="1"/>
    <n v="2030"/>
  </r>
  <r>
    <x v="1"/>
    <n v="2031"/>
  </r>
  <r>
    <x v="1"/>
    <n v="2033"/>
  </r>
  <r>
    <x v="1"/>
    <n v="2055"/>
  </r>
  <r>
    <x v="1"/>
    <n v="2112"/>
  </r>
  <r>
    <x v="1"/>
    <n v="2143"/>
  </r>
  <r>
    <x v="1"/>
    <n v="2145"/>
  </r>
  <r>
    <x v="1"/>
    <n v="2147"/>
  </r>
  <r>
    <x v="1"/>
    <n v="2158"/>
  </r>
  <r>
    <x v="1"/>
    <n v="2161"/>
  </r>
  <r>
    <x v="1"/>
    <n v="2169"/>
  </r>
  <r>
    <x v="1"/>
    <n v="2171"/>
  </r>
  <r>
    <x v="1"/>
    <n v="2174"/>
  </r>
  <r>
    <x v="1"/>
    <n v="2180"/>
  </r>
  <r>
    <x v="1"/>
    <n v="2181"/>
  </r>
  <r>
    <x v="1"/>
    <n v="2190"/>
  </r>
  <r>
    <x v="1"/>
    <n v="2217"/>
  </r>
  <r>
    <x v="1"/>
    <n v="2220"/>
  </r>
  <r>
    <x v="1"/>
    <n v="2221"/>
  </r>
  <r>
    <x v="1"/>
    <n v="2223"/>
  </r>
  <r>
    <x v="1"/>
    <n v="2224"/>
  </r>
  <r>
    <x v="1"/>
    <n v="2225"/>
  </r>
  <r>
    <x v="1"/>
    <n v="2226"/>
  </r>
  <r>
    <x v="1"/>
    <n v="2228"/>
  </r>
  <r>
    <x v="1"/>
    <n v="2229"/>
  </r>
  <r>
    <x v="1"/>
    <n v="2235"/>
  </r>
  <r>
    <x v="1"/>
    <n v="2246"/>
  </r>
  <r>
    <x v="1"/>
    <n v="2262"/>
  </r>
  <r>
    <x v="1"/>
    <n v="2267"/>
  </r>
  <r>
    <x v="1"/>
    <n v="2280"/>
  </r>
  <r>
    <x v="1"/>
    <n v="2305"/>
  </r>
  <r>
    <x v="1"/>
    <n v="2306"/>
  </r>
  <r>
    <x v="1"/>
    <n v="2309"/>
  </r>
  <r>
    <x v="1"/>
    <n v="2310"/>
  </r>
  <r>
    <x v="1"/>
    <n v="2314"/>
  </r>
  <r>
    <x v="1"/>
    <n v="2316"/>
  </r>
  <r>
    <x v="1"/>
    <n v="2318"/>
  </r>
  <r>
    <x v="1"/>
    <n v="2319"/>
  </r>
  <r>
    <x v="1"/>
    <n v="2320"/>
  </r>
  <r>
    <x v="1"/>
    <n v="2356"/>
  </r>
  <r>
    <x v="1"/>
    <n v="2357"/>
  </r>
  <r>
    <x v="1"/>
    <n v="2379"/>
  </r>
  <r>
    <x v="1"/>
    <n v="2383"/>
  </r>
  <r>
    <x v="1"/>
    <n v="2426"/>
  </r>
  <r>
    <x v="1"/>
    <n v="2438"/>
  </r>
  <r>
    <x v="1"/>
    <n v="2448"/>
  </r>
  <r>
    <x v="1"/>
    <n v="2450"/>
  </r>
  <r>
    <x v="1"/>
    <n v="2462"/>
  </r>
  <r>
    <x v="1"/>
    <n v="2474"/>
  </r>
  <r>
    <x v="1"/>
    <n v="2484"/>
  </r>
  <r>
    <x v="1"/>
    <n v="2488"/>
  </r>
  <r>
    <x v="1"/>
    <n v="2519"/>
  </r>
  <r>
    <x v="1"/>
    <n v="2520"/>
  </r>
  <r>
    <x v="1"/>
    <n v="2522"/>
  </r>
  <r>
    <x v="1"/>
    <n v="2523"/>
  </r>
  <r>
    <x v="1"/>
    <n v="2525"/>
  </r>
  <r>
    <x v="1"/>
    <n v="2535"/>
  </r>
  <r>
    <x v="1"/>
    <n v="2541"/>
  </r>
  <r>
    <x v="1"/>
    <n v="2548"/>
  </r>
  <r>
    <x v="1"/>
    <n v="2553"/>
  </r>
  <r>
    <x v="1"/>
    <n v="2557"/>
  </r>
  <r>
    <x v="1"/>
    <n v="2635"/>
  </r>
  <r>
    <x v="1"/>
    <n v="2645"/>
  </r>
  <r>
    <x v="1"/>
    <n v="2697"/>
  </r>
  <r>
    <x v="1"/>
    <n v="2699"/>
  </r>
  <r>
    <x v="2"/>
    <n v="3032"/>
  </r>
  <r>
    <x v="2"/>
    <n v="3036"/>
  </r>
  <r>
    <x v="2"/>
    <n v="3038"/>
  </r>
  <r>
    <x v="2"/>
    <n v="3039"/>
  </r>
  <r>
    <x v="2"/>
    <n v="3040"/>
  </r>
  <r>
    <x v="2"/>
    <n v="3041"/>
  </r>
  <r>
    <x v="2"/>
    <n v="3049"/>
  </r>
  <r>
    <x v="2"/>
    <n v="3054"/>
  </r>
  <r>
    <x v="2"/>
    <n v="3063"/>
  </r>
  <r>
    <x v="2"/>
    <n v="3114"/>
  </r>
  <r>
    <x v="2"/>
    <n v="3140"/>
  </r>
  <r>
    <x v="2"/>
    <n v="3152"/>
  </r>
  <r>
    <x v="2"/>
    <n v="3156"/>
  </r>
  <r>
    <x v="2"/>
    <n v="3157"/>
  </r>
  <r>
    <x v="2"/>
    <n v="3160"/>
  </r>
  <r>
    <x v="2"/>
    <n v="3164"/>
  </r>
  <r>
    <x v="2"/>
    <n v="3166"/>
  </r>
  <r>
    <x v="2"/>
    <n v="3172"/>
  </r>
  <r>
    <x v="2"/>
    <n v="3177"/>
  </r>
  <r>
    <x v="2"/>
    <n v="3183"/>
  </r>
  <r>
    <x v="2"/>
    <n v="3187"/>
  </r>
  <r>
    <x v="2"/>
    <n v="3194"/>
  </r>
  <r>
    <x v="2"/>
    <n v="3196"/>
  </r>
  <r>
    <x v="2"/>
    <n v="3200"/>
  </r>
  <r>
    <x v="2"/>
    <n v="3212"/>
  </r>
  <r>
    <x v="2"/>
    <n v="3213"/>
  </r>
  <r>
    <x v="2"/>
    <n v="3215"/>
  </r>
  <r>
    <x v="2"/>
    <n v="3216"/>
  </r>
  <r>
    <x v="2"/>
    <n v="3254"/>
  </r>
  <r>
    <x v="2"/>
    <n v="3283"/>
  </r>
  <r>
    <x v="2"/>
    <n v="3287"/>
  </r>
  <r>
    <x v="2"/>
    <n v="3289"/>
  </r>
  <r>
    <x v="2"/>
    <n v="3324"/>
  </r>
  <r>
    <x v="2"/>
    <n v="3325"/>
  </r>
  <r>
    <x v="2"/>
    <n v="3326"/>
  </r>
  <r>
    <x v="2"/>
    <n v="3330"/>
  </r>
  <r>
    <x v="2"/>
    <n v="3331"/>
  </r>
  <r>
    <x v="2"/>
    <n v="3333"/>
  </r>
  <r>
    <x v="2"/>
    <n v="3334"/>
  </r>
  <r>
    <x v="2"/>
    <n v="3336"/>
  </r>
  <r>
    <x v="2"/>
    <n v="3359"/>
  </r>
  <r>
    <x v="2"/>
    <n v="3361"/>
  </r>
  <r>
    <x v="2"/>
    <n v="3363"/>
  </r>
  <r>
    <x v="2"/>
    <n v="3368"/>
  </r>
  <r>
    <x v="2"/>
    <n v="3386"/>
  </r>
  <r>
    <x v="2"/>
    <n v="3389"/>
  </r>
  <r>
    <x v="2"/>
    <n v="3390"/>
  </r>
  <r>
    <x v="2"/>
    <n v="3391"/>
  </r>
  <r>
    <x v="2"/>
    <n v="3396"/>
  </r>
  <r>
    <x v="2"/>
    <n v="3421"/>
  </r>
  <r>
    <x v="2"/>
    <n v="3422"/>
  </r>
  <r>
    <x v="2"/>
    <n v="3433"/>
  </r>
  <r>
    <x v="2"/>
    <n v="3443"/>
  </r>
  <r>
    <x v="2"/>
    <n v="3465"/>
  </r>
  <r>
    <x v="2"/>
    <n v="3469"/>
  </r>
  <r>
    <x v="2"/>
    <n v="3471"/>
  </r>
  <r>
    <x v="2"/>
    <n v="3486"/>
  </r>
  <r>
    <x v="2"/>
    <n v="3500"/>
  </r>
  <r>
    <x v="2"/>
    <n v="3507"/>
  </r>
  <r>
    <x v="2"/>
    <n v="3509"/>
  </r>
  <r>
    <x v="2"/>
    <n v="3526"/>
  </r>
  <r>
    <x v="2"/>
    <n v="3527"/>
  </r>
  <r>
    <x v="2"/>
    <n v="3529"/>
  </r>
  <r>
    <x v="2"/>
    <n v="3530"/>
  </r>
  <r>
    <x v="2"/>
    <n v="3542"/>
  </r>
  <r>
    <x v="2"/>
    <n v="3554"/>
  </r>
  <r>
    <x v="2"/>
    <n v="3579"/>
  </r>
  <r>
    <x v="2"/>
    <n v="3626"/>
  </r>
  <r>
    <x v="2"/>
    <n v="3637"/>
  </r>
  <r>
    <x v="2"/>
    <n v="3646"/>
  </r>
  <r>
    <x v="2"/>
    <n v="3648"/>
  </r>
  <r>
    <x v="2"/>
    <n v="3695"/>
  </r>
  <r>
    <x v="2"/>
    <n v="3696"/>
  </r>
  <r>
    <x v="3"/>
    <n v="4018"/>
  </r>
  <r>
    <x v="3"/>
    <n v="4042"/>
  </r>
  <r>
    <x v="3"/>
    <n v="4046"/>
  </r>
  <r>
    <x v="3"/>
    <n v="4047"/>
  </r>
  <r>
    <x v="3"/>
    <n v="4048"/>
  </r>
  <r>
    <x v="3"/>
    <n v="4057"/>
  </r>
  <r>
    <x v="3"/>
    <n v="4060"/>
  </r>
  <r>
    <x v="3"/>
    <n v="4069"/>
  </r>
  <r>
    <x v="3"/>
    <n v="4086"/>
  </r>
  <r>
    <x v="3"/>
    <n v="4087"/>
  </r>
  <r>
    <x v="3"/>
    <n v="4091"/>
  </r>
  <r>
    <x v="3"/>
    <n v="4097"/>
  </r>
  <r>
    <x v="3"/>
    <n v="4102"/>
  </r>
  <r>
    <x v="3"/>
    <n v="4107"/>
  </r>
  <r>
    <x v="3"/>
    <n v="4110"/>
  </r>
  <r>
    <x v="3"/>
    <n v="4115"/>
  </r>
  <r>
    <x v="3"/>
    <n v="4116"/>
  </r>
  <r>
    <x v="3"/>
    <n v="4121"/>
  </r>
  <r>
    <x v="3"/>
    <n v="4122"/>
  </r>
  <r>
    <x v="3"/>
    <n v="4124"/>
  </r>
  <r>
    <x v="3"/>
    <n v="4125"/>
  </r>
  <r>
    <x v="3"/>
    <n v="4128"/>
  </r>
  <r>
    <x v="3"/>
    <n v="4135"/>
  </r>
  <r>
    <x v="3"/>
    <n v="4136"/>
  </r>
  <r>
    <x v="3"/>
    <n v="4137"/>
  </r>
  <r>
    <x v="3"/>
    <n v="4138"/>
  </r>
  <r>
    <x v="3"/>
    <n v="4141"/>
  </r>
  <r>
    <x v="3"/>
    <n v="4144"/>
  </r>
  <r>
    <x v="3"/>
    <n v="4155"/>
  </r>
  <r>
    <x v="3"/>
    <n v="4159"/>
  </r>
  <r>
    <x v="3"/>
    <n v="4162"/>
  </r>
  <r>
    <x v="3"/>
    <n v="4163"/>
  </r>
  <r>
    <x v="3"/>
    <n v="4178"/>
  </r>
  <r>
    <x v="3"/>
    <n v="4179"/>
  </r>
  <r>
    <x v="3"/>
    <n v="4182"/>
  </r>
  <r>
    <x v="3"/>
    <n v="4195"/>
  </r>
  <r>
    <x v="3"/>
    <n v="4201"/>
  </r>
  <r>
    <x v="3"/>
    <n v="4202"/>
  </r>
  <r>
    <x v="3"/>
    <n v="4203"/>
  </r>
  <r>
    <x v="3"/>
    <n v="4204"/>
  </r>
  <r>
    <x v="3"/>
    <n v="4222"/>
  </r>
  <r>
    <x v="3"/>
    <n v="4231"/>
  </r>
  <r>
    <x v="3"/>
    <n v="4233"/>
  </r>
  <r>
    <x v="3"/>
    <n v="4234"/>
  </r>
  <r>
    <x v="3"/>
    <n v="4242"/>
  </r>
  <r>
    <x v="3"/>
    <n v="4243"/>
  </r>
  <r>
    <x v="3"/>
    <n v="4259"/>
  </r>
  <r>
    <x v="3"/>
    <n v="4261"/>
  </r>
  <r>
    <x v="3"/>
    <n v="4276"/>
  </r>
  <r>
    <x v="3"/>
    <n v="4328"/>
  </r>
  <r>
    <x v="3"/>
    <n v="4338"/>
  </r>
  <r>
    <x v="3"/>
    <n v="4340"/>
  </r>
  <r>
    <x v="3"/>
    <n v="4342"/>
  </r>
  <r>
    <x v="3"/>
    <n v="4343"/>
  </r>
  <r>
    <x v="3"/>
    <n v="4374"/>
  </r>
  <r>
    <x v="3"/>
    <n v="4375"/>
  </r>
  <r>
    <x v="3"/>
    <n v="4410"/>
  </r>
  <r>
    <x v="3"/>
    <n v="4454"/>
  </r>
  <r>
    <x v="3"/>
    <n v="4456"/>
  </r>
  <r>
    <x v="3"/>
    <n v="4498"/>
  </r>
  <r>
    <x v="3"/>
    <n v="4503"/>
  </r>
  <r>
    <x v="3"/>
    <n v="4508"/>
  </r>
  <r>
    <x v="3"/>
    <n v="4531"/>
  </r>
  <r>
    <x v="3"/>
    <n v="4532"/>
  </r>
  <r>
    <x v="3"/>
    <n v="4534"/>
  </r>
  <r>
    <x v="3"/>
    <n v="4540"/>
  </r>
  <r>
    <x v="3"/>
    <n v="4551"/>
  </r>
  <r>
    <x v="3"/>
    <n v="4588"/>
  </r>
  <r>
    <x v="3"/>
    <n v="4591"/>
  </r>
  <r>
    <x v="3"/>
    <n v="4599"/>
  </r>
  <r>
    <x v="3"/>
    <n v="4650"/>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9">
  <r>
    <x v="0"/>
    <n v="1008"/>
  </r>
  <r>
    <x v="0"/>
    <n v="1014"/>
  </r>
  <r>
    <x v="0"/>
    <n v="1025"/>
  </r>
  <r>
    <x v="0"/>
    <n v="1062"/>
  </r>
  <r>
    <x v="0"/>
    <n v="1106"/>
  </r>
  <r>
    <x v="0"/>
    <n v="1117"/>
  </r>
  <r>
    <x v="0"/>
    <n v="1142"/>
  </r>
  <r>
    <x v="0"/>
    <n v="1188"/>
  </r>
  <r>
    <x v="0"/>
    <n v="1270"/>
  </r>
  <r>
    <x v="0"/>
    <n v="1279"/>
  </r>
  <r>
    <x v="0"/>
    <n v="1293"/>
  </r>
  <r>
    <x v="0"/>
    <n v="1347"/>
  </r>
  <r>
    <x v="0"/>
    <n v="1489"/>
  </r>
  <r>
    <x v="1"/>
    <n v="2026"/>
  </r>
  <r>
    <x v="1"/>
    <n v="2052"/>
  </r>
  <r>
    <x v="1"/>
    <n v="2100"/>
  </r>
  <r>
    <x v="1"/>
    <n v="2168"/>
  </r>
  <r>
    <x v="1"/>
    <n v="2205"/>
  </r>
  <r>
    <x v="1"/>
    <n v="2210"/>
  </r>
  <r>
    <x v="1"/>
    <n v="2219"/>
  </r>
  <r>
    <x v="1"/>
    <n v="2313"/>
  </r>
  <r>
    <x v="1"/>
    <n v="2317"/>
  </r>
  <r>
    <x v="1"/>
    <n v="2355"/>
  </r>
  <r>
    <x v="1"/>
    <n v="2536"/>
  </r>
  <r>
    <x v="1"/>
    <n v="2556"/>
  </r>
  <r>
    <x v="2"/>
    <n v="3037"/>
  </r>
  <r>
    <x v="2"/>
    <n v="3131"/>
  </r>
  <r>
    <x v="2"/>
    <n v="3139"/>
  </r>
  <r>
    <x v="2"/>
    <n v="3247"/>
  </r>
  <r>
    <x v="2"/>
    <n v="3329"/>
  </r>
  <r>
    <x v="2"/>
    <n v="3332"/>
  </r>
  <r>
    <x v="2"/>
    <n v="3335"/>
  </r>
  <r>
    <x v="2"/>
    <n v="3384"/>
  </r>
  <r>
    <x v="2"/>
    <n v="3570"/>
  </r>
  <r>
    <x v="3"/>
    <n v="4016"/>
  </r>
  <r>
    <x v="3"/>
    <n v="4067"/>
  </r>
  <r>
    <x v="3"/>
    <n v="4070"/>
  </r>
  <r>
    <x v="3"/>
    <n v="4093"/>
  </r>
  <r>
    <x v="3"/>
    <n v="4101"/>
  </r>
  <r>
    <x v="3"/>
    <n v="4130"/>
  </r>
  <r>
    <x v="3"/>
    <n v="4218"/>
  </r>
  <r>
    <x v="3"/>
    <n v="4256"/>
  </r>
  <r>
    <x v="3"/>
    <n v="4272"/>
  </r>
  <r>
    <x v="3"/>
    <n v="4290"/>
  </r>
  <r>
    <x v="3"/>
    <n v="4533"/>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2">
  <r>
    <x v="0"/>
    <n v="1021"/>
  </r>
  <r>
    <x v="0"/>
    <n v="1023"/>
  </r>
  <r>
    <x v="0"/>
    <n v="1059"/>
  </r>
  <r>
    <x v="0"/>
    <n v="1206"/>
  </r>
  <r>
    <x v="1"/>
    <n v="2180"/>
  </r>
  <r>
    <x v="2"/>
    <n v="3040"/>
  </r>
  <r>
    <x v="2"/>
    <n v="3334"/>
  </r>
  <r>
    <x v="2"/>
    <n v="3421"/>
  </r>
  <r>
    <x v="3"/>
    <n v="4087"/>
  </r>
  <r>
    <x v="3"/>
    <n v="4343"/>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r>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D59A5B0-36C1-4CEE-B498-153B4602D947}"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B25" firstHeaderRow="1" firstDataRow="1" firstDataCol="1"/>
  <pivotFields count="2">
    <pivotField axis="axisRow" showAll="0">
      <items count="6">
        <item x="0"/>
        <item x="1"/>
        <item x="2"/>
        <item x="3"/>
        <item x="4"/>
        <item t="default"/>
      </items>
    </pivotField>
    <pivotField dataField="1" showAll="0"/>
  </pivotFields>
  <rowFields count="1">
    <field x="0"/>
  </rowFields>
  <rowItems count="6">
    <i>
      <x/>
    </i>
    <i>
      <x v="1"/>
    </i>
    <i>
      <x v="2"/>
    </i>
    <i>
      <x v="3"/>
    </i>
    <i>
      <x v="4"/>
    </i>
    <i t="grand">
      <x/>
    </i>
  </rowItems>
  <colItems count="1">
    <i/>
  </colItems>
  <dataFields count="1">
    <dataField name="# Sites" fld="1" subtotal="count" baseField="0"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mm. Pct.">
  <location ref="A11:B16" firstHeaderRow="1" firstDataRow="1" firstDataCol="1"/>
  <pivotFields count="2">
    <pivotField axis="axisRow" showAll="0">
      <items count="6">
        <item x="0"/>
        <item x="1"/>
        <item x="2"/>
        <item x="3"/>
        <item h="1" x="4"/>
        <item t="default"/>
      </items>
    </pivotField>
    <pivotField dataField="1" showAll="0"/>
  </pivotFields>
  <rowFields count="1">
    <field x="0"/>
  </rowFields>
  <rowItems count="5">
    <i>
      <x/>
    </i>
    <i>
      <x v="1"/>
    </i>
    <i>
      <x v="2"/>
    </i>
    <i>
      <x v="3"/>
    </i>
    <i t="grand">
      <x/>
    </i>
  </rowItems>
  <colItems count="1">
    <i/>
  </colItems>
  <dataFields count="1">
    <dataField name="# Site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498560A-4E3D-4B8F-8DC3-EC4C4E2101D9}"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mm. Pct">
  <location ref="A3:B8" firstHeaderRow="1" firstDataRow="1" firstDataCol="1"/>
  <pivotFields count="2">
    <pivotField name="Comm. Pct" axis="axisRow" showAll="0">
      <items count="6">
        <item x="0"/>
        <item x="1"/>
        <item x="2"/>
        <item x="3"/>
        <item h="1" x="4"/>
        <item t="default"/>
      </items>
    </pivotField>
    <pivotField dataField="1" showAll="0"/>
  </pivotFields>
  <rowFields count="1">
    <field x="0"/>
  </rowFields>
  <rowItems count="5">
    <i>
      <x/>
    </i>
    <i>
      <x v="1"/>
    </i>
    <i>
      <x v="2"/>
    </i>
    <i>
      <x v="3"/>
    </i>
    <i t="grand">
      <x/>
    </i>
  </rowItems>
  <colItems count="1">
    <i/>
  </colItems>
  <dataFields count="1">
    <dataField name="# Sites" fld="1"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Values" updatedVersion="6" minRefreshableVersion="3" showDataTips="0" useAutoFormatting="1" rowGrandTotals="0" colGrandTotals="0" itemPrintTitles="1" createdVersion="6" indent="0" compact="0" compactData="0" gridDropZones="1" multipleFieldFilters="0">
  <location ref="A3:C343" firstHeaderRow="2" firstDataRow="2" firstDataCol="2"/>
  <pivotFields count="12">
    <pivotField axis="axisRow" compact="0" outline="0" subtotalTop="0" showAll="0" sortType="ascending" defaultSubtota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s>
    </pivotField>
    <pivotField compact="0" outline="0" subtotalTop="0" showAll="0" defaultSubtotal="0"/>
    <pivotField axis="axisRow" compact="0" outline="0" subtotalTop="0" showAll="0" defaultSubtota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s>
    </pivotField>
    <pivotField compact="0" outline="0" subtotalTop="0" showAll="0" defaultSubtotal="0"/>
    <pivotField compact="0" outline="0" subtotalTop="0" showAll="0" defaultSubtotal="0"/>
    <pivotField compact="0" numFmtId="10" outline="0" subtotalTop="0" showAll="0" defaultSubtotal="0"/>
    <pivotField compact="0" outline="0" subtotalTop="0" showAll="0" defaultSubtotal="0"/>
    <pivotField compact="0" numFmtId="10" outline="0" subtotalTop="0" showAll="0" defaultSubtotal="0"/>
    <pivotField compact="0" outline="0" subtotalTop="0" showAll="0" defaultSubtotal="0"/>
    <pivotField compact="0" numFmtId="10" outline="0" subtotalTop="0" showAll="0" defaultSubtotal="0"/>
    <pivotField dataField="1" compact="0" outline="0" subtotalTop="0" showAll="0" defaultSubtotal="0"/>
    <pivotField compact="0" numFmtId="10" outline="0" subtotalTop="0" showAll="0" defaultSubtotal="0"/>
  </pivotFields>
  <rowFields count="2">
    <field x="0"/>
    <field x="2"/>
  </rowFields>
  <rowItems count="339">
    <i>
      <x/>
      <x/>
    </i>
    <i>
      <x v="1"/>
      <x v="1"/>
    </i>
    <i>
      <x v="2"/>
      <x v="2"/>
    </i>
    <i>
      <x v="3"/>
      <x v="3"/>
    </i>
    <i>
      <x v="4"/>
      <x v="4"/>
    </i>
    <i>
      <x v="5"/>
      <x v="5"/>
    </i>
    <i>
      <x v="6"/>
      <x v="6"/>
    </i>
    <i>
      <x v="7"/>
      <x v="7"/>
    </i>
    <i>
      <x v="8"/>
      <x v="8"/>
    </i>
    <i>
      <x v="9"/>
      <x v="9"/>
    </i>
    <i>
      <x v="10"/>
      <x v="10"/>
    </i>
    <i>
      <x v="11"/>
      <x v="11"/>
    </i>
    <i>
      <x v="12"/>
      <x v="12"/>
    </i>
    <i>
      <x v="13"/>
      <x v="13"/>
    </i>
    <i>
      <x v="14"/>
      <x v="14"/>
    </i>
    <i>
      <x v="15"/>
      <x v="15"/>
    </i>
    <i>
      <x v="16"/>
      <x v="16"/>
    </i>
    <i>
      <x v="17"/>
      <x v="17"/>
    </i>
    <i>
      <x v="18"/>
      <x v="18"/>
    </i>
    <i>
      <x v="19"/>
      <x v="19"/>
    </i>
    <i>
      <x v="20"/>
      <x v="20"/>
    </i>
    <i>
      <x v="21"/>
      <x v="21"/>
    </i>
    <i>
      <x v="22"/>
      <x v="22"/>
    </i>
    <i>
      <x v="23"/>
      <x v="23"/>
    </i>
    <i>
      <x v="24"/>
      <x v="24"/>
    </i>
    <i>
      <x v="25"/>
      <x v="25"/>
    </i>
    <i>
      <x v="26"/>
      <x v="26"/>
    </i>
    <i>
      <x v="27"/>
      <x v="27"/>
    </i>
    <i>
      <x v="28"/>
      <x v="28"/>
    </i>
    <i>
      <x v="29"/>
      <x v="29"/>
    </i>
    <i>
      <x v="30"/>
      <x v="30"/>
    </i>
    <i>
      <x v="31"/>
      <x v="31"/>
    </i>
    <i>
      <x v="32"/>
      <x v="32"/>
    </i>
    <i>
      <x v="33"/>
      <x v="33"/>
    </i>
    <i>
      <x v="34"/>
      <x v="34"/>
    </i>
    <i>
      <x v="35"/>
      <x v="35"/>
    </i>
    <i>
      <x v="36"/>
      <x v="36"/>
    </i>
    <i>
      <x v="37"/>
      <x v="37"/>
    </i>
    <i>
      <x v="38"/>
      <x v="38"/>
    </i>
    <i>
      <x v="39"/>
      <x v="39"/>
    </i>
    <i>
      <x v="40"/>
      <x v="40"/>
    </i>
    <i>
      <x v="41"/>
      <x v="41"/>
    </i>
    <i>
      <x v="42"/>
      <x v="42"/>
    </i>
    <i>
      <x v="43"/>
      <x v="43"/>
    </i>
    <i>
      <x v="44"/>
      <x v="44"/>
    </i>
    <i>
      <x v="45"/>
      <x v="45"/>
    </i>
    <i>
      <x v="46"/>
      <x v="46"/>
    </i>
    <i>
      <x v="47"/>
      <x v="47"/>
    </i>
    <i>
      <x v="48"/>
      <x v="48"/>
    </i>
    <i>
      <x v="49"/>
      <x v="49"/>
    </i>
    <i>
      <x v="50"/>
      <x v="50"/>
    </i>
    <i>
      <x v="51"/>
      <x v="51"/>
    </i>
    <i>
      <x v="52"/>
      <x v="52"/>
    </i>
    <i>
      <x v="53"/>
      <x v="53"/>
    </i>
    <i>
      <x v="54"/>
      <x v="54"/>
    </i>
    <i>
      <x v="55"/>
      <x v="55"/>
    </i>
    <i>
      <x v="56"/>
      <x v="56"/>
    </i>
    <i>
      <x v="57"/>
      <x v="57"/>
    </i>
    <i>
      <x v="58"/>
      <x v="58"/>
    </i>
    <i>
      <x v="59"/>
      <x v="59"/>
    </i>
    <i>
      <x v="60"/>
      <x v="60"/>
    </i>
    <i>
      <x v="61"/>
      <x v="61"/>
    </i>
    <i>
      <x v="62"/>
      <x v="62"/>
    </i>
    <i>
      <x v="63"/>
      <x v="63"/>
    </i>
    <i>
      <x v="64"/>
      <x v="64"/>
    </i>
    <i>
      <x v="65"/>
      <x v="65"/>
    </i>
    <i>
      <x v="66"/>
      <x v="66"/>
    </i>
    <i>
      <x v="67"/>
      <x v="67"/>
    </i>
    <i>
      <x v="68"/>
      <x v="68"/>
    </i>
    <i>
      <x v="69"/>
      <x v="69"/>
    </i>
    <i>
      <x v="70"/>
      <x v="70"/>
    </i>
    <i>
      <x v="71"/>
      <x v="71"/>
    </i>
    <i>
      <x v="72"/>
      <x v="72"/>
    </i>
    <i>
      <x v="73"/>
      <x v="73"/>
    </i>
    <i>
      <x v="74"/>
      <x v="74"/>
    </i>
    <i>
      <x v="75"/>
      <x v="75"/>
    </i>
    <i>
      <x v="76"/>
      <x v="76"/>
    </i>
    <i>
      <x v="77"/>
      <x v="77"/>
    </i>
    <i>
      <x v="78"/>
      <x v="78"/>
    </i>
    <i>
      <x v="79"/>
      <x v="79"/>
    </i>
    <i>
      <x v="80"/>
      <x v="80"/>
    </i>
    <i>
      <x v="81"/>
      <x v="81"/>
    </i>
    <i>
      <x v="82"/>
      <x v="82"/>
    </i>
    <i>
      <x v="83"/>
      <x v="83"/>
    </i>
    <i>
      <x v="84"/>
      <x v="84"/>
    </i>
    <i>
      <x v="85"/>
      <x v="85"/>
    </i>
    <i>
      <x v="86"/>
      <x v="86"/>
    </i>
    <i>
      <x v="87"/>
      <x v="87"/>
    </i>
    <i>
      <x v="88"/>
      <x v="88"/>
    </i>
    <i>
      <x v="89"/>
      <x v="89"/>
    </i>
    <i>
      <x v="90"/>
      <x v="90"/>
    </i>
    <i>
      <x v="91"/>
      <x v="91"/>
    </i>
    <i>
      <x v="92"/>
      <x v="92"/>
    </i>
    <i>
      <x v="93"/>
      <x v="93"/>
    </i>
    <i>
      <x v="94"/>
      <x v="94"/>
    </i>
    <i>
      <x v="95"/>
      <x v="95"/>
    </i>
    <i>
      <x v="96"/>
      <x v="96"/>
    </i>
    <i>
      <x v="97"/>
      <x v="97"/>
    </i>
    <i>
      <x v="98"/>
      <x v="98"/>
    </i>
    <i>
      <x v="99"/>
      <x v="99"/>
    </i>
    <i>
      <x v="100"/>
      <x v="100"/>
    </i>
    <i>
      <x v="101"/>
      <x v="101"/>
    </i>
    <i>
      <x v="102"/>
      <x v="102"/>
    </i>
    <i>
      <x v="103"/>
      <x v="103"/>
    </i>
    <i>
      <x v="104"/>
      <x v="104"/>
    </i>
    <i>
      <x v="105"/>
      <x v="105"/>
    </i>
    <i>
      <x v="106"/>
      <x v="106"/>
    </i>
    <i>
      <x v="107"/>
      <x v="107"/>
    </i>
    <i>
      <x v="108"/>
      <x v="108"/>
    </i>
    <i>
      <x v="109"/>
      <x v="109"/>
    </i>
    <i>
      <x v="110"/>
      <x v="110"/>
    </i>
    <i>
      <x v="111"/>
      <x v="111"/>
    </i>
    <i>
      <x v="112"/>
      <x v="112"/>
    </i>
    <i>
      <x v="113"/>
      <x v="113"/>
    </i>
    <i>
      <x v="114"/>
      <x v="114"/>
    </i>
    <i>
      <x v="115"/>
      <x v="115"/>
    </i>
    <i>
      <x v="116"/>
      <x v="116"/>
    </i>
    <i>
      <x v="117"/>
      <x v="117"/>
    </i>
    <i>
      <x v="118"/>
      <x v="118"/>
    </i>
    <i>
      <x v="119"/>
      <x v="119"/>
    </i>
    <i>
      <x v="120"/>
      <x v="120"/>
    </i>
    <i>
      <x v="121"/>
      <x v="121"/>
    </i>
    <i>
      <x v="122"/>
      <x v="122"/>
    </i>
    <i>
      <x v="123"/>
      <x v="123"/>
    </i>
    <i>
      <x v="124"/>
      <x v="124"/>
    </i>
    <i>
      <x v="125"/>
      <x v="125"/>
    </i>
    <i>
      <x v="126"/>
      <x v="126"/>
    </i>
    <i>
      <x v="127"/>
      <x v="127"/>
    </i>
    <i>
      <x v="128"/>
      <x v="128"/>
    </i>
    <i>
      <x v="129"/>
      <x v="129"/>
    </i>
    <i>
      <x v="130"/>
      <x v="130"/>
    </i>
    <i>
      <x v="131"/>
      <x v="131"/>
    </i>
    <i>
      <x v="132"/>
      <x v="132"/>
    </i>
    <i>
      <x v="133"/>
      <x v="133"/>
    </i>
    <i>
      <x v="134"/>
      <x v="134"/>
    </i>
    <i>
      <x v="135"/>
      <x v="135"/>
    </i>
    <i>
      <x v="136"/>
      <x v="136"/>
    </i>
    <i>
      <x v="137"/>
      <x v="137"/>
    </i>
    <i>
      <x v="138"/>
      <x v="138"/>
    </i>
    <i>
      <x v="139"/>
      <x v="139"/>
    </i>
    <i>
      <x v="140"/>
      <x v="140"/>
    </i>
    <i>
      <x v="141"/>
      <x v="141"/>
    </i>
    <i>
      <x v="142"/>
      <x v="142"/>
    </i>
    <i>
      <x v="143"/>
      <x v="143"/>
    </i>
    <i>
      <x v="144"/>
      <x v="144"/>
    </i>
    <i>
      <x v="145"/>
      <x v="145"/>
    </i>
    <i>
      <x v="146"/>
      <x v="146"/>
    </i>
    <i>
      <x v="147"/>
      <x v="147"/>
    </i>
    <i>
      <x v="148"/>
      <x v="148"/>
    </i>
    <i>
      <x v="149"/>
      <x v="149"/>
    </i>
    <i>
      <x v="150"/>
      <x v="150"/>
    </i>
    <i>
      <x v="151"/>
      <x v="151"/>
    </i>
    <i>
      <x v="152"/>
      <x v="152"/>
    </i>
    <i>
      <x v="153"/>
      <x v="153"/>
    </i>
    <i>
      <x v="154"/>
      <x v="154"/>
    </i>
    <i>
      <x v="155"/>
      <x v="155"/>
    </i>
    <i>
      <x v="156"/>
      <x v="156"/>
    </i>
    <i>
      <x v="157"/>
      <x v="157"/>
    </i>
    <i>
      <x v="158"/>
      <x v="158"/>
    </i>
    <i>
      <x v="159"/>
      <x v="159"/>
    </i>
    <i>
      <x v="160"/>
      <x v="160"/>
    </i>
    <i>
      <x v="161"/>
      <x v="161"/>
    </i>
    <i>
      <x v="162"/>
      <x v="162"/>
    </i>
    <i>
      <x v="163"/>
      <x v="163"/>
    </i>
    <i>
      <x v="164"/>
      <x v="164"/>
    </i>
    <i>
      <x v="165"/>
      <x v="165"/>
    </i>
    <i>
      <x v="166"/>
      <x v="166"/>
    </i>
    <i>
      <x v="167"/>
      <x v="167"/>
    </i>
    <i>
      <x v="168"/>
      <x v="168"/>
    </i>
    <i>
      <x v="169"/>
      <x v="169"/>
    </i>
    <i>
      <x v="170"/>
      <x v="170"/>
    </i>
    <i>
      <x v="171"/>
      <x v="171"/>
    </i>
    <i>
      <x v="172"/>
      <x v="172"/>
    </i>
    <i>
      <x v="173"/>
      <x v="173"/>
    </i>
    <i>
      <x v="174"/>
      <x v="174"/>
    </i>
    <i>
      <x v="175"/>
      <x v="175"/>
    </i>
    <i>
      <x v="176"/>
      <x v="176"/>
    </i>
    <i>
      <x v="177"/>
      <x v="177"/>
    </i>
    <i>
      <x v="178"/>
      <x v="178"/>
    </i>
    <i>
      <x v="179"/>
      <x v="179"/>
    </i>
    <i>
      <x v="180"/>
      <x v="180"/>
    </i>
    <i>
      <x v="181"/>
      <x v="181"/>
    </i>
    <i>
      <x v="182"/>
      <x v="182"/>
    </i>
    <i>
      <x v="183"/>
      <x v="183"/>
    </i>
    <i>
      <x v="184"/>
      <x v="184"/>
    </i>
    <i>
      <x v="185"/>
      <x v="185"/>
    </i>
    <i>
      <x v="186"/>
      <x v="186"/>
    </i>
    <i>
      <x v="187"/>
      <x v="187"/>
    </i>
    <i>
      <x v="188"/>
      <x v="188"/>
    </i>
    <i>
      <x v="189"/>
      <x v="189"/>
    </i>
    <i>
      <x v="190"/>
      <x v="190"/>
    </i>
    <i>
      <x v="191"/>
      <x v="191"/>
    </i>
    <i>
      <x v="192"/>
      <x v="192"/>
    </i>
    <i>
      <x v="193"/>
      <x v="193"/>
    </i>
    <i>
      <x v="194"/>
      <x v="194"/>
    </i>
    <i>
      <x v="195"/>
      <x v="195"/>
    </i>
    <i>
      <x v="196"/>
      <x v="196"/>
    </i>
    <i>
      <x v="197"/>
      <x v="197"/>
    </i>
    <i>
      <x v="198"/>
      <x v="198"/>
    </i>
    <i>
      <x v="199"/>
      <x v="199"/>
    </i>
    <i>
      <x v="200"/>
      <x v="200"/>
    </i>
    <i>
      <x v="201"/>
      <x v="201"/>
    </i>
    <i>
      <x v="202"/>
      <x v="202"/>
    </i>
    <i>
      <x v="203"/>
      <x v="203"/>
    </i>
    <i>
      <x v="204"/>
      <x v="204"/>
    </i>
    <i>
      <x v="205"/>
      <x v="205"/>
    </i>
    <i>
      <x v="206"/>
      <x v="206"/>
    </i>
    <i>
      <x v="207"/>
      <x v="207"/>
    </i>
    <i>
      <x v="208"/>
      <x v="208"/>
    </i>
    <i>
      <x v="209"/>
      <x v="209"/>
    </i>
    <i>
      <x v="210"/>
      <x v="210"/>
    </i>
    <i>
      <x v="211"/>
      <x v="211"/>
    </i>
    <i>
      <x v="212"/>
      <x v="212"/>
    </i>
    <i>
      <x v="213"/>
      <x v="213"/>
    </i>
    <i>
      <x v="214"/>
      <x v="214"/>
    </i>
    <i>
      <x v="215"/>
      <x v="215"/>
    </i>
    <i>
      <x v="216"/>
      <x v="216"/>
    </i>
    <i>
      <x v="217"/>
      <x v="217"/>
    </i>
    <i>
      <x v="218"/>
      <x v="218"/>
    </i>
    <i>
      <x v="219"/>
      <x v="219"/>
    </i>
    <i>
      <x v="220"/>
      <x v="220"/>
    </i>
    <i>
      <x v="221"/>
      <x v="221"/>
    </i>
    <i>
      <x v="222"/>
      <x v="222"/>
    </i>
    <i>
      <x v="223"/>
      <x v="223"/>
    </i>
    <i>
      <x v="224"/>
      <x v="224"/>
    </i>
    <i>
      <x v="225"/>
      <x v="225"/>
    </i>
    <i>
      <x v="226"/>
      <x v="226"/>
    </i>
    <i>
      <x v="227"/>
      <x v="227"/>
    </i>
    <i>
      <x v="228"/>
      <x v="228"/>
    </i>
    <i>
      <x v="229"/>
      <x v="229"/>
    </i>
    <i>
      <x v="230"/>
      <x v="230"/>
    </i>
    <i>
      <x v="231"/>
      <x v="231"/>
    </i>
    <i>
      <x v="232"/>
      <x v="232"/>
    </i>
    <i>
      <x v="233"/>
      <x v="233"/>
    </i>
    <i>
      <x v="234"/>
      <x v="234"/>
    </i>
    <i>
      <x v="235"/>
      <x v="235"/>
    </i>
    <i>
      <x v="236"/>
      <x v="236"/>
    </i>
    <i>
      <x v="237"/>
      <x v="237"/>
    </i>
    <i>
      <x v="238"/>
      <x v="238"/>
    </i>
    <i>
      <x v="239"/>
      <x v="239"/>
    </i>
    <i>
      <x v="240"/>
      <x v="240"/>
    </i>
    <i>
      <x v="241"/>
      <x v="241"/>
    </i>
    <i>
      <x v="242"/>
      <x v="242"/>
    </i>
    <i>
      <x v="243"/>
      <x v="243"/>
    </i>
    <i>
      <x v="244"/>
      <x v="244"/>
    </i>
    <i>
      <x v="245"/>
      <x v="245"/>
    </i>
    <i>
      <x v="246"/>
      <x v="246"/>
    </i>
    <i>
      <x v="247"/>
      <x v="247"/>
    </i>
    <i>
      <x v="248"/>
      <x v="248"/>
    </i>
    <i>
      <x v="249"/>
      <x v="249"/>
    </i>
    <i>
      <x v="250"/>
      <x v="250"/>
    </i>
    <i>
      <x v="251"/>
      <x v="251"/>
    </i>
    <i>
      <x v="252"/>
      <x v="252"/>
    </i>
    <i>
      <x v="253"/>
      <x v="253"/>
    </i>
    <i>
      <x v="254"/>
      <x v="254"/>
    </i>
    <i>
      <x v="255"/>
      <x v="255"/>
    </i>
    <i>
      <x v="256"/>
      <x v="256"/>
    </i>
    <i>
      <x v="257"/>
      <x v="257"/>
    </i>
    <i>
      <x v="258"/>
      <x v="258"/>
    </i>
    <i>
      <x v="259"/>
      <x v="259"/>
    </i>
    <i>
      <x v="260"/>
      <x v="260"/>
    </i>
    <i>
      <x v="261"/>
      <x v="261"/>
    </i>
    <i>
      <x v="262"/>
      <x v="262"/>
    </i>
    <i>
      <x v="263"/>
      <x v="263"/>
    </i>
    <i>
      <x v="264"/>
      <x v="264"/>
    </i>
    <i>
      <x v="265"/>
      <x v="265"/>
    </i>
    <i>
      <x v="266"/>
      <x v="266"/>
    </i>
    <i>
      <x v="267"/>
      <x v="267"/>
    </i>
    <i>
      <x v="268"/>
      <x v="268"/>
    </i>
    <i>
      <x v="269"/>
      <x v="269"/>
    </i>
    <i>
      <x v="270"/>
      <x v="270"/>
    </i>
    <i>
      <x v="271"/>
      <x v="271"/>
    </i>
    <i>
      <x v="272"/>
      <x v="272"/>
    </i>
    <i>
      <x v="273"/>
      <x v="273"/>
    </i>
    <i>
      <x v="274"/>
      <x v="274"/>
    </i>
    <i>
      <x v="275"/>
      <x v="275"/>
    </i>
    <i>
      <x v="276"/>
      <x v="276"/>
    </i>
    <i>
      <x v="277"/>
      <x v="277"/>
    </i>
    <i>
      <x v="278"/>
      <x v="278"/>
    </i>
    <i>
      <x v="279"/>
      <x v="279"/>
    </i>
    <i>
      <x v="280"/>
      <x v="280"/>
    </i>
    <i>
      <x v="281"/>
      <x v="281"/>
    </i>
    <i>
      <x v="282"/>
      <x v="282"/>
    </i>
    <i>
      <x v="283"/>
      <x v="283"/>
    </i>
    <i>
      <x v="284"/>
      <x v="284"/>
    </i>
    <i>
      <x v="285"/>
      <x v="285"/>
    </i>
    <i>
      <x v="286"/>
      <x v="286"/>
    </i>
    <i>
      <x v="287"/>
      <x v="287"/>
    </i>
    <i>
      <x v="288"/>
      <x v="288"/>
    </i>
    <i>
      <x v="289"/>
      <x v="289"/>
    </i>
    <i>
      <x v="290"/>
      <x v="290"/>
    </i>
    <i>
      <x v="291"/>
      <x v="291"/>
    </i>
    <i>
      <x v="292"/>
      <x v="292"/>
    </i>
    <i>
      <x v="293"/>
      <x v="293"/>
    </i>
    <i>
      <x v="294"/>
      <x v="294"/>
    </i>
    <i>
      <x v="295"/>
      <x v="295"/>
    </i>
    <i>
      <x v="296"/>
      <x v="296"/>
    </i>
    <i>
      <x v="297"/>
      <x v="297"/>
    </i>
    <i>
      <x v="298"/>
      <x v="298"/>
    </i>
    <i>
      <x v="299"/>
      <x v="299"/>
    </i>
    <i>
      <x v="300"/>
      <x v="300"/>
    </i>
    <i>
      <x v="301"/>
      <x v="301"/>
    </i>
    <i>
      <x v="302"/>
      <x v="302"/>
    </i>
    <i>
      <x v="303"/>
      <x v="303"/>
    </i>
    <i>
      <x v="304"/>
      <x v="304"/>
    </i>
    <i>
      <x v="305"/>
      <x v="305"/>
    </i>
    <i>
      <x v="306"/>
      <x v="306"/>
    </i>
    <i>
      <x v="307"/>
      <x v="307"/>
    </i>
    <i>
      <x v="308"/>
      <x v="308"/>
    </i>
    <i>
      <x v="309"/>
      <x v="309"/>
    </i>
    <i>
      <x v="310"/>
      <x v="310"/>
    </i>
    <i>
      <x v="311"/>
      <x v="311"/>
    </i>
    <i>
      <x v="312"/>
      <x v="312"/>
    </i>
    <i>
      <x v="313"/>
      <x v="313"/>
    </i>
    <i>
      <x v="314"/>
      <x v="314"/>
    </i>
    <i>
      <x v="315"/>
      <x v="315"/>
    </i>
    <i>
      <x v="316"/>
      <x v="316"/>
    </i>
    <i>
      <x v="317"/>
      <x v="317"/>
    </i>
    <i>
      <x v="318"/>
      <x v="318"/>
    </i>
    <i>
      <x v="319"/>
      <x v="319"/>
    </i>
    <i>
      <x v="320"/>
      <x v="320"/>
    </i>
    <i>
      <x v="321"/>
      <x v="321"/>
    </i>
    <i>
      <x v="322"/>
      <x v="322"/>
    </i>
    <i>
      <x v="323"/>
      <x v="323"/>
    </i>
    <i>
      <x v="324"/>
      <x v="324"/>
    </i>
    <i>
      <x v="325"/>
      <x v="325"/>
    </i>
    <i>
      <x v="326"/>
      <x v="326"/>
    </i>
    <i>
      <x v="327"/>
      <x v="327"/>
    </i>
    <i>
      <x v="328"/>
      <x v="328"/>
    </i>
    <i>
      <x v="329"/>
      <x v="329"/>
    </i>
    <i>
      <x v="330"/>
      <x v="330"/>
    </i>
    <i>
      <x v="331"/>
      <x v="331"/>
    </i>
    <i>
      <x v="332"/>
      <x v="332"/>
    </i>
    <i>
      <x v="333"/>
      <x v="333"/>
    </i>
    <i>
      <x v="334"/>
      <x v="334"/>
    </i>
    <i>
      <x v="335"/>
      <x v="335"/>
    </i>
    <i>
      <x v="336"/>
      <x v="336"/>
    </i>
    <i>
      <x v="337"/>
      <x v="337"/>
    </i>
    <i>
      <x v="338"/>
      <x v="338"/>
    </i>
  </rowItems>
  <colItems count="1">
    <i/>
  </colItems>
  <dataFields count="1">
    <dataField name="Sum of election_ballots"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LD_Nov_Election _Pct_Key-Pct-Location_1118" connectionId="1" xr16:uid="{00000000-0016-0000-05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workbookViewId="0">
      <selection activeCell="C6" sqref="C6"/>
    </sheetView>
  </sheetViews>
  <sheetFormatPr defaultRowHeight="15" x14ac:dyDescent="0.25"/>
  <cols>
    <col min="1" max="1" width="25.5703125" bestFit="1" customWidth="1"/>
    <col min="2" max="2" width="50.140625" customWidth="1"/>
    <col min="3" max="3" width="10.5703125" bestFit="1" customWidth="1"/>
    <col min="4" max="4" width="12.85546875" customWidth="1"/>
  </cols>
  <sheetData>
    <row r="1" spans="1:4" x14ac:dyDescent="0.25">
      <c r="A1" t="s">
        <v>1228</v>
      </c>
      <c r="B1" t="s">
        <v>1230</v>
      </c>
      <c r="C1" t="s">
        <v>1229</v>
      </c>
    </row>
    <row r="2" spans="1:4" ht="60" x14ac:dyDescent="0.25">
      <c r="A2" s="2" t="s">
        <v>1231</v>
      </c>
      <c r="B2" s="37" t="s">
        <v>1232</v>
      </c>
      <c r="C2" s="36">
        <v>0.75</v>
      </c>
    </row>
    <row r="3" spans="1:4" ht="45" x14ac:dyDescent="0.25">
      <c r="A3" s="2" t="s">
        <v>1226</v>
      </c>
      <c r="B3" s="37" t="s">
        <v>1233</v>
      </c>
      <c r="C3" s="2">
        <v>100</v>
      </c>
    </row>
    <row r="4" spans="1:4" ht="60" x14ac:dyDescent="0.25">
      <c r="A4" s="2" t="s">
        <v>1227</v>
      </c>
      <c r="B4" s="37" t="s">
        <v>1234</v>
      </c>
      <c r="C4" s="2">
        <v>500</v>
      </c>
    </row>
    <row r="5" spans="1:4" x14ac:dyDescent="0.25">
      <c r="A5" s="30" t="s">
        <v>1697</v>
      </c>
      <c r="B5" s="37"/>
      <c r="C5" s="76">
        <v>0.35</v>
      </c>
    </row>
    <row r="6" spans="1:4" x14ac:dyDescent="0.25">
      <c r="A6" s="30" t="s">
        <v>1731</v>
      </c>
      <c r="B6" s="37"/>
      <c r="C6" s="76">
        <v>0.6</v>
      </c>
    </row>
    <row r="7" spans="1:4" ht="15.75" thickBot="1" x14ac:dyDescent="0.3"/>
    <row r="8" spans="1:4" ht="15.75" thickBot="1" x14ac:dyDescent="0.3">
      <c r="A8" s="90" t="s">
        <v>1659</v>
      </c>
      <c r="B8" s="91"/>
      <c r="C8" s="91"/>
      <c r="D8" s="92"/>
    </row>
    <row r="9" spans="1:4" x14ac:dyDescent="0.25">
      <c r="A9" s="87" t="s">
        <v>1656</v>
      </c>
      <c r="B9" s="88" t="s">
        <v>1657</v>
      </c>
      <c r="C9" s="88" t="s">
        <v>1696</v>
      </c>
      <c r="D9" s="89" t="s">
        <v>1730</v>
      </c>
    </row>
    <row r="10" spans="1:4" x14ac:dyDescent="0.25">
      <c r="A10" s="67" t="s">
        <v>1658</v>
      </c>
      <c r="B10" s="2"/>
      <c r="C10" s="81"/>
      <c r="D10" s="82"/>
    </row>
    <row r="11" spans="1:4" x14ac:dyDescent="0.25">
      <c r="A11" s="68" t="s">
        <v>1655</v>
      </c>
      <c r="B11" s="2"/>
      <c r="C11" s="81"/>
      <c r="D11" s="82"/>
    </row>
    <row r="12" spans="1:4" x14ac:dyDescent="0.25">
      <c r="A12" s="68"/>
      <c r="B12" s="2" t="s">
        <v>1654</v>
      </c>
      <c r="C12" s="81"/>
      <c r="D12" s="82"/>
    </row>
    <row r="13" spans="1:4" x14ac:dyDescent="0.25">
      <c r="A13" s="86"/>
      <c r="B13" s="81"/>
      <c r="C13" s="81" t="s">
        <v>1729</v>
      </c>
      <c r="D13" s="82"/>
    </row>
    <row r="14" spans="1:4" ht="15.75" thickBot="1" x14ac:dyDescent="0.3">
      <c r="A14" s="83"/>
      <c r="B14" s="84"/>
      <c r="C14" s="84"/>
      <c r="D14" s="85" t="s">
        <v>1732</v>
      </c>
    </row>
  </sheetData>
  <mergeCells count="1">
    <mergeCell ref="A8:D8"/>
  </mergeCell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1" id="{D4B2AA66-EAEF-4B97-B1EC-4428C3271538}">
            <xm:f>OR(Keep!S201&gt;$C$2, Keep!S201&lt;1-$C$2)</xm:f>
            <x14:dxf/>
          </x14:cfRule>
          <xm:sqref>R254:R275 R220:R252 R199:R200</xm:sqref>
        </x14:conditionalFormatting>
        <x14:conditionalFormatting xmlns:xm="http://schemas.microsoft.com/office/excel/2006/main">
          <x14:cfRule type="expression" priority="9" id="{D4B2AA66-EAEF-4B97-B1EC-4428C3271538}">
            <xm:f>OR(Keep!#REF!&gt;$C$2, Keep!#REF!&lt;1-$C$2)</xm:f>
            <x14:dxf/>
          </x14:cfRule>
          <xm:sqref>R253</xm:sqref>
        </x14:conditionalFormatting>
        <x14:conditionalFormatting xmlns:xm="http://schemas.microsoft.com/office/excel/2006/main">
          <x14:cfRule type="expression" priority="28" id="{D4B2AA66-EAEF-4B97-B1EC-4428C3271538}">
            <xm:f>OR(Keep!S5&gt;$C$2, Keep!S5&lt;1-$C$2)</xm:f>
            <x14:dxf/>
          </x14:cfRule>
          <xm:sqref>R30:R51 R9:R12 R6 R102:R126</xm:sqref>
        </x14:conditionalFormatting>
        <x14:conditionalFormatting xmlns:xm="http://schemas.microsoft.com/office/excel/2006/main">
          <x14:cfRule type="expression" priority="31" id="{D4B2AA66-EAEF-4B97-B1EC-4428C3271538}">
            <xm:f>OR(Keep!S5&gt;$C$2, Keep!S5&lt;1-$C$2)</xm:f>
            <x14:dxf/>
          </x14:cfRule>
          <xm:sqref>R14:R29 R7:R8</xm:sqref>
        </x14:conditionalFormatting>
        <x14:conditionalFormatting xmlns:xm="http://schemas.microsoft.com/office/excel/2006/main">
          <x14:cfRule type="expression" priority="46" id="{D4B2AA66-EAEF-4B97-B1EC-4428C3271538}">
            <xm:f>OR(Keep!S144&gt;$C$2, Keep!S144&lt;1-$C$2)</xm:f>
            <x14:dxf/>
          </x14:cfRule>
          <xm:sqref>R143:R198 R202:R219</xm:sqref>
        </x14:conditionalFormatting>
        <x14:conditionalFormatting xmlns:xm="http://schemas.microsoft.com/office/excel/2006/main">
          <x14:cfRule type="expression" priority="161" id="{D4B2AA66-EAEF-4B97-B1EC-4428C3271538}">
            <xm:f>OR(Keep!S2&gt;$C$2, Keep!S2&lt;1-$C$2)</xm:f>
            <x14:dxf/>
          </x14:cfRule>
          <xm:sqref>R127:R142 R52:R100 R2:R5</xm:sqref>
        </x14:conditionalFormatting>
        <x14:conditionalFormatting xmlns:xm="http://schemas.microsoft.com/office/excel/2006/main">
          <x14:cfRule type="expression" priority="172" id="{D4B2AA66-EAEF-4B97-B1EC-4428C3271538}">
            <xm:f>OR(Replaced!S3&gt;$C$2, Replaced!S3&lt;1-$C$2)</xm:f>
            <x14:dxf/>
          </x14:cfRule>
          <xm:sqref>R13</xm:sqref>
        </x14:conditionalFormatting>
        <x14:conditionalFormatting xmlns:xm="http://schemas.microsoft.com/office/excel/2006/main">
          <x14:cfRule type="expression" priority="181" id="{D4B2AA66-EAEF-4B97-B1EC-4428C3271538}">
            <xm:f>OR(Replaced!S6&gt;$C$2, Replaced!S6&lt;1-$C$2)</xm:f>
            <x14:dxf/>
          </x14:cfRule>
          <xm:sqref>R101</xm:sqref>
        </x14:conditionalFormatting>
        <x14:conditionalFormatting xmlns:xm="http://schemas.microsoft.com/office/excel/2006/main">
          <x14:cfRule type="expression" priority="192" id="{D4B2AA66-EAEF-4B97-B1EC-4428C3271538}">
            <xm:f>OR(Replaced!S9&gt;$C$2, Replaced!S9&lt;1-$C$2)</xm:f>
            <x14:dxf/>
          </x14:cfRule>
          <xm:sqref>R201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636"/>
  <sheetViews>
    <sheetView workbookViewId="0">
      <pane ySplit="1" topLeftCell="A2" activePane="bottomLeft" state="frozen"/>
      <selection pane="bottomLeft" activeCell="A5" sqref="A5"/>
    </sheetView>
  </sheetViews>
  <sheetFormatPr defaultRowHeight="15" x14ac:dyDescent="0.25"/>
  <cols>
    <col min="1" max="1" width="5" bestFit="1" customWidth="1"/>
    <col min="2" max="6" width="10.42578125" bestFit="1" customWidth="1"/>
    <col min="7" max="7" width="8.28515625" bestFit="1" customWidth="1"/>
    <col min="8" max="12" width="14.28515625" bestFit="1" customWidth="1"/>
    <col min="13" max="13" width="12" bestFit="1" customWidth="1"/>
    <col min="14" max="14" width="5.42578125" bestFit="1" customWidth="1"/>
    <col min="15" max="15" width="10.7109375" bestFit="1" customWidth="1"/>
    <col min="16" max="16" width="10.140625" bestFit="1" customWidth="1"/>
    <col min="17" max="17" width="9.85546875" bestFit="1" customWidth="1"/>
    <col min="18" max="18" width="10.5703125" bestFit="1" customWidth="1"/>
    <col min="19" max="19" width="9.5703125" bestFit="1" customWidth="1"/>
    <col min="20" max="20" width="10.7109375" bestFit="1" customWidth="1"/>
    <col min="21" max="21" width="9.85546875" bestFit="1" customWidth="1"/>
    <col min="22" max="22" width="10.5703125" bestFit="1" customWidth="1"/>
    <col min="23" max="23" width="12.28515625" bestFit="1" customWidth="1"/>
    <col min="257" max="257" width="4.85546875" bestFit="1" customWidth="1"/>
    <col min="258" max="262" width="10" bestFit="1" customWidth="1"/>
    <col min="263" max="263" width="7.85546875" bestFit="1" customWidth="1"/>
    <col min="264" max="268" width="13.5703125" bestFit="1" customWidth="1"/>
    <col min="269" max="269" width="11.42578125" bestFit="1" customWidth="1"/>
    <col min="270" max="270" width="4.85546875" bestFit="1" customWidth="1"/>
    <col min="271" max="271" width="10.28515625" bestFit="1" customWidth="1"/>
    <col min="272" max="272" width="9.42578125" bestFit="1" customWidth="1"/>
    <col min="273" max="273" width="9.28515625" bestFit="1" customWidth="1"/>
    <col min="274" max="274" width="9.5703125" bestFit="1" customWidth="1"/>
    <col min="276" max="276" width="10" bestFit="1" customWidth="1"/>
    <col min="277" max="278" width="9.28515625" bestFit="1" customWidth="1"/>
    <col min="279" max="279" width="10.7109375" bestFit="1" customWidth="1"/>
    <col min="513" max="513" width="4.85546875" bestFit="1" customWidth="1"/>
    <col min="514" max="518" width="10" bestFit="1" customWidth="1"/>
    <col min="519" max="519" width="7.85546875" bestFit="1" customWidth="1"/>
    <col min="520" max="524" width="13.5703125" bestFit="1" customWidth="1"/>
    <col min="525" max="525" width="11.42578125" bestFit="1" customWidth="1"/>
    <col min="526" max="526" width="4.85546875" bestFit="1" customWidth="1"/>
    <col min="527" max="527" width="10.28515625" bestFit="1" customWidth="1"/>
    <col min="528" max="528" width="9.42578125" bestFit="1" customWidth="1"/>
    <col min="529" max="529" width="9.28515625" bestFit="1" customWidth="1"/>
    <col min="530" max="530" width="9.5703125" bestFit="1" customWidth="1"/>
    <col min="532" max="532" width="10" bestFit="1" customWidth="1"/>
    <col min="533" max="534" width="9.28515625" bestFit="1" customWidth="1"/>
    <col min="535" max="535" width="10.7109375" bestFit="1" customWidth="1"/>
    <col min="769" max="769" width="4.85546875" bestFit="1" customWidth="1"/>
    <col min="770" max="774" width="10" bestFit="1" customWidth="1"/>
    <col min="775" max="775" width="7.85546875" bestFit="1" customWidth="1"/>
    <col min="776" max="780" width="13.5703125" bestFit="1" customWidth="1"/>
    <col min="781" max="781" width="11.42578125" bestFit="1" customWidth="1"/>
    <col min="782" max="782" width="4.85546875" bestFit="1" customWidth="1"/>
    <col min="783" max="783" width="10.28515625" bestFit="1" customWidth="1"/>
    <col min="784" max="784" width="9.42578125" bestFit="1" customWidth="1"/>
    <col min="785" max="785" width="9.28515625" bestFit="1" customWidth="1"/>
    <col min="786" max="786" width="9.5703125" bestFit="1" customWidth="1"/>
    <col min="788" max="788" width="10" bestFit="1" customWidth="1"/>
    <col min="789" max="790" width="9.28515625" bestFit="1" customWidth="1"/>
    <col min="791" max="791" width="10.7109375" bestFit="1" customWidth="1"/>
    <col min="1025" max="1025" width="4.85546875" bestFit="1" customWidth="1"/>
    <col min="1026" max="1030" width="10" bestFit="1" customWidth="1"/>
    <col min="1031" max="1031" width="7.85546875" bestFit="1" customWidth="1"/>
    <col min="1032" max="1036" width="13.5703125" bestFit="1" customWidth="1"/>
    <col min="1037" max="1037" width="11.42578125" bestFit="1" customWidth="1"/>
    <col min="1038" max="1038" width="4.85546875" bestFit="1" customWidth="1"/>
    <col min="1039" max="1039" width="10.28515625" bestFit="1" customWidth="1"/>
    <col min="1040" max="1040" width="9.42578125" bestFit="1" customWidth="1"/>
    <col min="1041" max="1041" width="9.28515625" bestFit="1" customWidth="1"/>
    <col min="1042" max="1042" width="9.5703125" bestFit="1" customWidth="1"/>
    <col min="1044" max="1044" width="10" bestFit="1" customWidth="1"/>
    <col min="1045" max="1046" width="9.28515625" bestFit="1" customWidth="1"/>
    <col min="1047" max="1047" width="10.7109375" bestFit="1" customWidth="1"/>
    <col min="1281" max="1281" width="4.85546875" bestFit="1" customWidth="1"/>
    <col min="1282" max="1286" width="10" bestFit="1" customWidth="1"/>
    <col min="1287" max="1287" width="7.85546875" bestFit="1" customWidth="1"/>
    <col min="1288" max="1292" width="13.5703125" bestFit="1" customWidth="1"/>
    <col min="1293" max="1293" width="11.42578125" bestFit="1" customWidth="1"/>
    <col min="1294" max="1294" width="4.85546875" bestFit="1" customWidth="1"/>
    <col min="1295" max="1295" width="10.28515625" bestFit="1" customWidth="1"/>
    <col min="1296" max="1296" width="9.42578125" bestFit="1" customWidth="1"/>
    <col min="1297" max="1297" width="9.28515625" bestFit="1" customWidth="1"/>
    <col min="1298" max="1298" width="9.5703125" bestFit="1" customWidth="1"/>
    <col min="1300" max="1300" width="10" bestFit="1" customWidth="1"/>
    <col min="1301" max="1302" width="9.28515625" bestFit="1" customWidth="1"/>
    <col min="1303" max="1303" width="10.7109375" bestFit="1" customWidth="1"/>
    <col min="1537" max="1537" width="4.85546875" bestFit="1" customWidth="1"/>
    <col min="1538" max="1542" width="10" bestFit="1" customWidth="1"/>
    <col min="1543" max="1543" width="7.85546875" bestFit="1" customWidth="1"/>
    <col min="1544" max="1548" width="13.5703125" bestFit="1" customWidth="1"/>
    <col min="1549" max="1549" width="11.42578125" bestFit="1" customWidth="1"/>
    <col min="1550" max="1550" width="4.85546875" bestFit="1" customWidth="1"/>
    <col min="1551" max="1551" width="10.28515625" bestFit="1" customWidth="1"/>
    <col min="1552" max="1552" width="9.42578125" bestFit="1" customWidth="1"/>
    <col min="1553" max="1553" width="9.28515625" bestFit="1" customWidth="1"/>
    <col min="1554" max="1554" width="9.5703125" bestFit="1" customWidth="1"/>
    <col min="1556" max="1556" width="10" bestFit="1" customWidth="1"/>
    <col min="1557" max="1558" width="9.28515625" bestFit="1" customWidth="1"/>
    <col min="1559" max="1559" width="10.7109375" bestFit="1" customWidth="1"/>
    <col min="1793" max="1793" width="4.85546875" bestFit="1" customWidth="1"/>
    <col min="1794" max="1798" width="10" bestFit="1" customWidth="1"/>
    <col min="1799" max="1799" width="7.85546875" bestFit="1" customWidth="1"/>
    <col min="1800" max="1804" width="13.5703125" bestFit="1" customWidth="1"/>
    <col min="1805" max="1805" width="11.42578125" bestFit="1" customWidth="1"/>
    <col min="1806" max="1806" width="4.85546875" bestFit="1" customWidth="1"/>
    <col min="1807" max="1807" width="10.28515625" bestFit="1" customWidth="1"/>
    <col min="1808" max="1808" width="9.42578125" bestFit="1" customWidth="1"/>
    <col min="1809" max="1809" width="9.28515625" bestFit="1" customWidth="1"/>
    <col min="1810" max="1810" width="9.5703125" bestFit="1" customWidth="1"/>
    <col min="1812" max="1812" width="10" bestFit="1" customWidth="1"/>
    <col min="1813" max="1814" width="9.28515625" bestFit="1" customWidth="1"/>
    <col min="1815" max="1815" width="10.7109375" bestFit="1" customWidth="1"/>
    <col min="2049" max="2049" width="4.85546875" bestFit="1" customWidth="1"/>
    <col min="2050" max="2054" width="10" bestFit="1" customWidth="1"/>
    <col min="2055" max="2055" width="7.85546875" bestFit="1" customWidth="1"/>
    <col min="2056" max="2060" width="13.5703125" bestFit="1" customWidth="1"/>
    <col min="2061" max="2061" width="11.42578125" bestFit="1" customWidth="1"/>
    <col min="2062" max="2062" width="4.85546875" bestFit="1" customWidth="1"/>
    <col min="2063" max="2063" width="10.28515625" bestFit="1" customWidth="1"/>
    <col min="2064" max="2064" width="9.42578125" bestFit="1" customWidth="1"/>
    <col min="2065" max="2065" width="9.28515625" bestFit="1" customWidth="1"/>
    <col min="2066" max="2066" width="9.5703125" bestFit="1" customWidth="1"/>
    <col min="2068" max="2068" width="10" bestFit="1" customWidth="1"/>
    <col min="2069" max="2070" width="9.28515625" bestFit="1" customWidth="1"/>
    <col min="2071" max="2071" width="10.7109375" bestFit="1" customWidth="1"/>
    <col min="2305" max="2305" width="4.85546875" bestFit="1" customWidth="1"/>
    <col min="2306" max="2310" width="10" bestFit="1" customWidth="1"/>
    <col min="2311" max="2311" width="7.85546875" bestFit="1" customWidth="1"/>
    <col min="2312" max="2316" width="13.5703125" bestFit="1" customWidth="1"/>
    <col min="2317" max="2317" width="11.42578125" bestFit="1" customWidth="1"/>
    <col min="2318" max="2318" width="4.85546875" bestFit="1" customWidth="1"/>
    <col min="2319" max="2319" width="10.28515625" bestFit="1" customWidth="1"/>
    <col min="2320" max="2320" width="9.42578125" bestFit="1" customWidth="1"/>
    <col min="2321" max="2321" width="9.28515625" bestFit="1" customWidth="1"/>
    <col min="2322" max="2322" width="9.5703125" bestFit="1" customWidth="1"/>
    <col min="2324" max="2324" width="10" bestFit="1" customWidth="1"/>
    <col min="2325" max="2326" width="9.28515625" bestFit="1" customWidth="1"/>
    <col min="2327" max="2327" width="10.7109375" bestFit="1" customWidth="1"/>
    <col min="2561" max="2561" width="4.85546875" bestFit="1" customWidth="1"/>
    <col min="2562" max="2566" width="10" bestFit="1" customWidth="1"/>
    <col min="2567" max="2567" width="7.85546875" bestFit="1" customWidth="1"/>
    <col min="2568" max="2572" width="13.5703125" bestFit="1" customWidth="1"/>
    <col min="2573" max="2573" width="11.42578125" bestFit="1" customWidth="1"/>
    <col min="2574" max="2574" width="4.85546875" bestFit="1" customWidth="1"/>
    <col min="2575" max="2575" width="10.28515625" bestFit="1" customWidth="1"/>
    <col min="2576" max="2576" width="9.42578125" bestFit="1" customWidth="1"/>
    <col min="2577" max="2577" width="9.28515625" bestFit="1" customWidth="1"/>
    <col min="2578" max="2578" width="9.5703125" bestFit="1" customWidth="1"/>
    <col min="2580" max="2580" width="10" bestFit="1" customWidth="1"/>
    <col min="2581" max="2582" width="9.28515625" bestFit="1" customWidth="1"/>
    <col min="2583" max="2583" width="10.7109375" bestFit="1" customWidth="1"/>
    <col min="2817" max="2817" width="4.85546875" bestFit="1" customWidth="1"/>
    <col min="2818" max="2822" width="10" bestFit="1" customWidth="1"/>
    <col min="2823" max="2823" width="7.85546875" bestFit="1" customWidth="1"/>
    <col min="2824" max="2828" width="13.5703125" bestFit="1" customWidth="1"/>
    <col min="2829" max="2829" width="11.42578125" bestFit="1" customWidth="1"/>
    <col min="2830" max="2830" width="4.85546875" bestFit="1" customWidth="1"/>
    <col min="2831" max="2831" width="10.28515625" bestFit="1" customWidth="1"/>
    <col min="2832" max="2832" width="9.42578125" bestFit="1" customWidth="1"/>
    <col min="2833" max="2833" width="9.28515625" bestFit="1" customWidth="1"/>
    <col min="2834" max="2834" width="9.5703125" bestFit="1" customWidth="1"/>
    <col min="2836" max="2836" width="10" bestFit="1" customWidth="1"/>
    <col min="2837" max="2838" width="9.28515625" bestFit="1" customWidth="1"/>
    <col min="2839" max="2839" width="10.7109375" bestFit="1" customWidth="1"/>
    <col min="3073" max="3073" width="4.85546875" bestFit="1" customWidth="1"/>
    <col min="3074" max="3078" width="10" bestFit="1" customWidth="1"/>
    <col min="3079" max="3079" width="7.85546875" bestFit="1" customWidth="1"/>
    <col min="3080" max="3084" width="13.5703125" bestFit="1" customWidth="1"/>
    <col min="3085" max="3085" width="11.42578125" bestFit="1" customWidth="1"/>
    <col min="3086" max="3086" width="4.85546875" bestFit="1" customWidth="1"/>
    <col min="3087" max="3087" width="10.28515625" bestFit="1" customWidth="1"/>
    <col min="3088" max="3088" width="9.42578125" bestFit="1" customWidth="1"/>
    <col min="3089" max="3089" width="9.28515625" bestFit="1" customWidth="1"/>
    <col min="3090" max="3090" width="9.5703125" bestFit="1" customWidth="1"/>
    <col min="3092" max="3092" width="10" bestFit="1" customWidth="1"/>
    <col min="3093" max="3094" width="9.28515625" bestFit="1" customWidth="1"/>
    <col min="3095" max="3095" width="10.7109375" bestFit="1" customWidth="1"/>
    <col min="3329" max="3329" width="4.85546875" bestFit="1" customWidth="1"/>
    <col min="3330" max="3334" width="10" bestFit="1" customWidth="1"/>
    <col min="3335" max="3335" width="7.85546875" bestFit="1" customWidth="1"/>
    <col min="3336" max="3340" width="13.5703125" bestFit="1" customWidth="1"/>
    <col min="3341" max="3341" width="11.42578125" bestFit="1" customWidth="1"/>
    <col min="3342" max="3342" width="4.85546875" bestFit="1" customWidth="1"/>
    <col min="3343" max="3343" width="10.28515625" bestFit="1" customWidth="1"/>
    <col min="3344" max="3344" width="9.42578125" bestFit="1" customWidth="1"/>
    <col min="3345" max="3345" width="9.28515625" bestFit="1" customWidth="1"/>
    <col min="3346" max="3346" width="9.5703125" bestFit="1" customWidth="1"/>
    <col min="3348" max="3348" width="10" bestFit="1" customWidth="1"/>
    <col min="3349" max="3350" width="9.28515625" bestFit="1" customWidth="1"/>
    <col min="3351" max="3351" width="10.7109375" bestFit="1" customWidth="1"/>
    <col min="3585" max="3585" width="4.85546875" bestFit="1" customWidth="1"/>
    <col min="3586" max="3590" width="10" bestFit="1" customWidth="1"/>
    <col min="3591" max="3591" width="7.85546875" bestFit="1" customWidth="1"/>
    <col min="3592" max="3596" width="13.5703125" bestFit="1" customWidth="1"/>
    <col min="3597" max="3597" width="11.42578125" bestFit="1" customWidth="1"/>
    <col min="3598" max="3598" width="4.85546875" bestFit="1" customWidth="1"/>
    <col min="3599" max="3599" width="10.28515625" bestFit="1" customWidth="1"/>
    <col min="3600" max="3600" width="9.42578125" bestFit="1" customWidth="1"/>
    <col min="3601" max="3601" width="9.28515625" bestFit="1" customWidth="1"/>
    <col min="3602" max="3602" width="9.5703125" bestFit="1" customWidth="1"/>
    <col min="3604" max="3604" width="10" bestFit="1" customWidth="1"/>
    <col min="3605" max="3606" width="9.28515625" bestFit="1" customWidth="1"/>
    <col min="3607" max="3607" width="10.7109375" bestFit="1" customWidth="1"/>
    <col min="3841" max="3841" width="4.85546875" bestFit="1" customWidth="1"/>
    <col min="3842" max="3846" width="10" bestFit="1" customWidth="1"/>
    <col min="3847" max="3847" width="7.85546875" bestFit="1" customWidth="1"/>
    <col min="3848" max="3852" width="13.5703125" bestFit="1" customWidth="1"/>
    <col min="3853" max="3853" width="11.42578125" bestFit="1" customWidth="1"/>
    <col min="3854" max="3854" width="4.85546875" bestFit="1" customWidth="1"/>
    <col min="3855" max="3855" width="10.28515625" bestFit="1" customWidth="1"/>
    <col min="3856" max="3856" width="9.42578125" bestFit="1" customWidth="1"/>
    <col min="3857" max="3857" width="9.28515625" bestFit="1" customWidth="1"/>
    <col min="3858" max="3858" width="9.5703125" bestFit="1" customWidth="1"/>
    <col min="3860" max="3860" width="10" bestFit="1" customWidth="1"/>
    <col min="3861" max="3862" width="9.28515625" bestFit="1" customWidth="1"/>
    <col min="3863" max="3863" width="10.7109375" bestFit="1" customWidth="1"/>
    <col min="4097" max="4097" width="4.85546875" bestFit="1" customWidth="1"/>
    <col min="4098" max="4102" width="10" bestFit="1" customWidth="1"/>
    <col min="4103" max="4103" width="7.85546875" bestFit="1" customWidth="1"/>
    <col min="4104" max="4108" width="13.5703125" bestFit="1" customWidth="1"/>
    <col min="4109" max="4109" width="11.42578125" bestFit="1" customWidth="1"/>
    <col min="4110" max="4110" width="4.85546875" bestFit="1" customWidth="1"/>
    <col min="4111" max="4111" width="10.28515625" bestFit="1" customWidth="1"/>
    <col min="4112" max="4112" width="9.42578125" bestFit="1" customWidth="1"/>
    <col min="4113" max="4113" width="9.28515625" bestFit="1" customWidth="1"/>
    <col min="4114" max="4114" width="9.5703125" bestFit="1" customWidth="1"/>
    <col min="4116" max="4116" width="10" bestFit="1" customWidth="1"/>
    <col min="4117" max="4118" width="9.28515625" bestFit="1" customWidth="1"/>
    <col min="4119" max="4119" width="10.7109375" bestFit="1" customWidth="1"/>
    <col min="4353" max="4353" width="4.85546875" bestFit="1" customWidth="1"/>
    <col min="4354" max="4358" width="10" bestFit="1" customWidth="1"/>
    <col min="4359" max="4359" width="7.85546875" bestFit="1" customWidth="1"/>
    <col min="4360" max="4364" width="13.5703125" bestFit="1" customWidth="1"/>
    <col min="4365" max="4365" width="11.42578125" bestFit="1" customWidth="1"/>
    <col min="4366" max="4366" width="4.85546875" bestFit="1" customWidth="1"/>
    <col min="4367" max="4367" width="10.28515625" bestFit="1" customWidth="1"/>
    <col min="4368" max="4368" width="9.42578125" bestFit="1" customWidth="1"/>
    <col min="4369" max="4369" width="9.28515625" bestFit="1" customWidth="1"/>
    <col min="4370" max="4370" width="9.5703125" bestFit="1" customWidth="1"/>
    <col min="4372" max="4372" width="10" bestFit="1" customWidth="1"/>
    <col min="4373" max="4374" width="9.28515625" bestFit="1" customWidth="1"/>
    <col min="4375" max="4375" width="10.7109375" bestFit="1" customWidth="1"/>
    <col min="4609" max="4609" width="4.85546875" bestFit="1" customWidth="1"/>
    <col min="4610" max="4614" width="10" bestFit="1" customWidth="1"/>
    <col min="4615" max="4615" width="7.85546875" bestFit="1" customWidth="1"/>
    <col min="4616" max="4620" width="13.5703125" bestFit="1" customWidth="1"/>
    <col min="4621" max="4621" width="11.42578125" bestFit="1" customWidth="1"/>
    <col min="4622" max="4622" width="4.85546875" bestFit="1" customWidth="1"/>
    <col min="4623" max="4623" width="10.28515625" bestFit="1" customWidth="1"/>
    <col min="4624" max="4624" width="9.42578125" bestFit="1" customWidth="1"/>
    <col min="4625" max="4625" width="9.28515625" bestFit="1" customWidth="1"/>
    <col min="4626" max="4626" width="9.5703125" bestFit="1" customWidth="1"/>
    <col min="4628" max="4628" width="10" bestFit="1" customWidth="1"/>
    <col min="4629" max="4630" width="9.28515625" bestFit="1" customWidth="1"/>
    <col min="4631" max="4631" width="10.7109375" bestFit="1" customWidth="1"/>
    <col min="4865" max="4865" width="4.85546875" bestFit="1" customWidth="1"/>
    <col min="4866" max="4870" width="10" bestFit="1" customWidth="1"/>
    <col min="4871" max="4871" width="7.85546875" bestFit="1" customWidth="1"/>
    <col min="4872" max="4876" width="13.5703125" bestFit="1" customWidth="1"/>
    <col min="4877" max="4877" width="11.42578125" bestFit="1" customWidth="1"/>
    <col min="4878" max="4878" width="4.85546875" bestFit="1" customWidth="1"/>
    <col min="4879" max="4879" width="10.28515625" bestFit="1" customWidth="1"/>
    <col min="4880" max="4880" width="9.42578125" bestFit="1" customWidth="1"/>
    <col min="4881" max="4881" width="9.28515625" bestFit="1" customWidth="1"/>
    <col min="4882" max="4882" width="9.5703125" bestFit="1" customWidth="1"/>
    <col min="4884" max="4884" width="10" bestFit="1" customWidth="1"/>
    <col min="4885" max="4886" width="9.28515625" bestFit="1" customWidth="1"/>
    <col min="4887" max="4887" width="10.7109375" bestFit="1" customWidth="1"/>
    <col min="5121" max="5121" width="4.85546875" bestFit="1" customWidth="1"/>
    <col min="5122" max="5126" width="10" bestFit="1" customWidth="1"/>
    <col min="5127" max="5127" width="7.85546875" bestFit="1" customWidth="1"/>
    <col min="5128" max="5132" width="13.5703125" bestFit="1" customWidth="1"/>
    <col min="5133" max="5133" width="11.42578125" bestFit="1" customWidth="1"/>
    <col min="5134" max="5134" width="4.85546875" bestFit="1" customWidth="1"/>
    <col min="5135" max="5135" width="10.28515625" bestFit="1" customWidth="1"/>
    <col min="5136" max="5136" width="9.42578125" bestFit="1" customWidth="1"/>
    <col min="5137" max="5137" width="9.28515625" bestFit="1" customWidth="1"/>
    <col min="5138" max="5138" width="9.5703125" bestFit="1" customWidth="1"/>
    <col min="5140" max="5140" width="10" bestFit="1" customWidth="1"/>
    <col min="5141" max="5142" width="9.28515625" bestFit="1" customWidth="1"/>
    <col min="5143" max="5143" width="10.7109375" bestFit="1" customWidth="1"/>
    <col min="5377" max="5377" width="4.85546875" bestFit="1" customWidth="1"/>
    <col min="5378" max="5382" width="10" bestFit="1" customWidth="1"/>
    <col min="5383" max="5383" width="7.85546875" bestFit="1" customWidth="1"/>
    <col min="5384" max="5388" width="13.5703125" bestFit="1" customWidth="1"/>
    <col min="5389" max="5389" width="11.42578125" bestFit="1" customWidth="1"/>
    <col min="5390" max="5390" width="4.85546875" bestFit="1" customWidth="1"/>
    <col min="5391" max="5391" width="10.28515625" bestFit="1" customWidth="1"/>
    <col min="5392" max="5392" width="9.42578125" bestFit="1" customWidth="1"/>
    <col min="5393" max="5393" width="9.28515625" bestFit="1" customWidth="1"/>
    <col min="5394" max="5394" width="9.5703125" bestFit="1" customWidth="1"/>
    <col min="5396" max="5396" width="10" bestFit="1" customWidth="1"/>
    <col min="5397" max="5398" width="9.28515625" bestFit="1" customWidth="1"/>
    <col min="5399" max="5399" width="10.7109375" bestFit="1" customWidth="1"/>
    <col min="5633" max="5633" width="4.85546875" bestFit="1" customWidth="1"/>
    <col min="5634" max="5638" width="10" bestFit="1" customWidth="1"/>
    <col min="5639" max="5639" width="7.85546875" bestFit="1" customWidth="1"/>
    <col min="5640" max="5644" width="13.5703125" bestFit="1" customWidth="1"/>
    <col min="5645" max="5645" width="11.42578125" bestFit="1" customWidth="1"/>
    <col min="5646" max="5646" width="4.85546875" bestFit="1" customWidth="1"/>
    <col min="5647" max="5647" width="10.28515625" bestFit="1" customWidth="1"/>
    <col min="5648" max="5648" width="9.42578125" bestFit="1" customWidth="1"/>
    <col min="5649" max="5649" width="9.28515625" bestFit="1" customWidth="1"/>
    <col min="5650" max="5650" width="9.5703125" bestFit="1" customWidth="1"/>
    <col min="5652" max="5652" width="10" bestFit="1" customWidth="1"/>
    <col min="5653" max="5654" width="9.28515625" bestFit="1" customWidth="1"/>
    <col min="5655" max="5655" width="10.7109375" bestFit="1" customWidth="1"/>
    <col min="5889" max="5889" width="4.85546875" bestFit="1" customWidth="1"/>
    <col min="5890" max="5894" width="10" bestFit="1" customWidth="1"/>
    <col min="5895" max="5895" width="7.85546875" bestFit="1" customWidth="1"/>
    <col min="5896" max="5900" width="13.5703125" bestFit="1" customWidth="1"/>
    <col min="5901" max="5901" width="11.42578125" bestFit="1" customWidth="1"/>
    <col min="5902" max="5902" width="4.85546875" bestFit="1" customWidth="1"/>
    <col min="5903" max="5903" width="10.28515625" bestFit="1" customWidth="1"/>
    <col min="5904" max="5904" width="9.42578125" bestFit="1" customWidth="1"/>
    <col min="5905" max="5905" width="9.28515625" bestFit="1" customWidth="1"/>
    <col min="5906" max="5906" width="9.5703125" bestFit="1" customWidth="1"/>
    <col min="5908" max="5908" width="10" bestFit="1" customWidth="1"/>
    <col min="5909" max="5910" width="9.28515625" bestFit="1" customWidth="1"/>
    <col min="5911" max="5911" width="10.7109375" bestFit="1" customWidth="1"/>
    <col min="6145" max="6145" width="4.85546875" bestFit="1" customWidth="1"/>
    <col min="6146" max="6150" width="10" bestFit="1" customWidth="1"/>
    <col min="6151" max="6151" width="7.85546875" bestFit="1" customWidth="1"/>
    <col min="6152" max="6156" width="13.5703125" bestFit="1" customWidth="1"/>
    <col min="6157" max="6157" width="11.42578125" bestFit="1" customWidth="1"/>
    <col min="6158" max="6158" width="4.85546875" bestFit="1" customWidth="1"/>
    <col min="6159" max="6159" width="10.28515625" bestFit="1" customWidth="1"/>
    <col min="6160" max="6160" width="9.42578125" bestFit="1" customWidth="1"/>
    <col min="6161" max="6161" width="9.28515625" bestFit="1" customWidth="1"/>
    <col min="6162" max="6162" width="9.5703125" bestFit="1" customWidth="1"/>
    <col min="6164" max="6164" width="10" bestFit="1" customWidth="1"/>
    <col min="6165" max="6166" width="9.28515625" bestFit="1" customWidth="1"/>
    <col min="6167" max="6167" width="10.7109375" bestFit="1" customWidth="1"/>
    <col min="6401" max="6401" width="4.85546875" bestFit="1" customWidth="1"/>
    <col min="6402" max="6406" width="10" bestFit="1" customWidth="1"/>
    <col min="6407" max="6407" width="7.85546875" bestFit="1" customWidth="1"/>
    <col min="6408" max="6412" width="13.5703125" bestFit="1" customWidth="1"/>
    <col min="6413" max="6413" width="11.42578125" bestFit="1" customWidth="1"/>
    <col min="6414" max="6414" width="4.85546875" bestFit="1" customWidth="1"/>
    <col min="6415" max="6415" width="10.28515625" bestFit="1" customWidth="1"/>
    <col min="6416" max="6416" width="9.42578125" bestFit="1" customWidth="1"/>
    <col min="6417" max="6417" width="9.28515625" bestFit="1" customWidth="1"/>
    <col min="6418" max="6418" width="9.5703125" bestFit="1" customWidth="1"/>
    <col min="6420" max="6420" width="10" bestFit="1" customWidth="1"/>
    <col min="6421" max="6422" width="9.28515625" bestFit="1" customWidth="1"/>
    <col min="6423" max="6423" width="10.7109375" bestFit="1" customWidth="1"/>
    <col min="6657" max="6657" width="4.85546875" bestFit="1" customWidth="1"/>
    <col min="6658" max="6662" width="10" bestFit="1" customWidth="1"/>
    <col min="6663" max="6663" width="7.85546875" bestFit="1" customWidth="1"/>
    <col min="6664" max="6668" width="13.5703125" bestFit="1" customWidth="1"/>
    <col min="6669" max="6669" width="11.42578125" bestFit="1" customWidth="1"/>
    <col min="6670" max="6670" width="4.85546875" bestFit="1" customWidth="1"/>
    <col min="6671" max="6671" width="10.28515625" bestFit="1" customWidth="1"/>
    <col min="6672" max="6672" width="9.42578125" bestFit="1" customWidth="1"/>
    <col min="6673" max="6673" width="9.28515625" bestFit="1" customWidth="1"/>
    <col min="6674" max="6674" width="9.5703125" bestFit="1" customWidth="1"/>
    <col min="6676" max="6676" width="10" bestFit="1" customWidth="1"/>
    <col min="6677" max="6678" width="9.28515625" bestFit="1" customWidth="1"/>
    <col min="6679" max="6679" width="10.7109375" bestFit="1" customWidth="1"/>
    <col min="6913" max="6913" width="4.85546875" bestFit="1" customWidth="1"/>
    <col min="6914" max="6918" width="10" bestFit="1" customWidth="1"/>
    <col min="6919" max="6919" width="7.85546875" bestFit="1" customWidth="1"/>
    <col min="6920" max="6924" width="13.5703125" bestFit="1" customWidth="1"/>
    <col min="6925" max="6925" width="11.42578125" bestFit="1" customWidth="1"/>
    <col min="6926" max="6926" width="4.85546875" bestFit="1" customWidth="1"/>
    <col min="6927" max="6927" width="10.28515625" bestFit="1" customWidth="1"/>
    <col min="6928" max="6928" width="9.42578125" bestFit="1" customWidth="1"/>
    <col min="6929" max="6929" width="9.28515625" bestFit="1" customWidth="1"/>
    <col min="6930" max="6930" width="9.5703125" bestFit="1" customWidth="1"/>
    <col min="6932" max="6932" width="10" bestFit="1" customWidth="1"/>
    <col min="6933" max="6934" width="9.28515625" bestFit="1" customWidth="1"/>
    <col min="6935" max="6935" width="10.7109375" bestFit="1" customWidth="1"/>
    <col min="7169" max="7169" width="4.85546875" bestFit="1" customWidth="1"/>
    <col min="7170" max="7174" width="10" bestFit="1" customWidth="1"/>
    <col min="7175" max="7175" width="7.85546875" bestFit="1" customWidth="1"/>
    <col min="7176" max="7180" width="13.5703125" bestFit="1" customWidth="1"/>
    <col min="7181" max="7181" width="11.42578125" bestFit="1" customWidth="1"/>
    <col min="7182" max="7182" width="4.85546875" bestFit="1" customWidth="1"/>
    <col min="7183" max="7183" width="10.28515625" bestFit="1" customWidth="1"/>
    <col min="7184" max="7184" width="9.42578125" bestFit="1" customWidth="1"/>
    <col min="7185" max="7185" width="9.28515625" bestFit="1" customWidth="1"/>
    <col min="7186" max="7186" width="9.5703125" bestFit="1" customWidth="1"/>
    <col min="7188" max="7188" width="10" bestFit="1" customWidth="1"/>
    <col min="7189" max="7190" width="9.28515625" bestFit="1" customWidth="1"/>
    <col min="7191" max="7191" width="10.7109375" bestFit="1" customWidth="1"/>
    <col min="7425" max="7425" width="4.85546875" bestFit="1" customWidth="1"/>
    <col min="7426" max="7430" width="10" bestFit="1" customWidth="1"/>
    <col min="7431" max="7431" width="7.85546875" bestFit="1" customWidth="1"/>
    <col min="7432" max="7436" width="13.5703125" bestFit="1" customWidth="1"/>
    <col min="7437" max="7437" width="11.42578125" bestFit="1" customWidth="1"/>
    <col min="7438" max="7438" width="4.85546875" bestFit="1" customWidth="1"/>
    <col min="7439" max="7439" width="10.28515625" bestFit="1" customWidth="1"/>
    <col min="7440" max="7440" width="9.42578125" bestFit="1" customWidth="1"/>
    <col min="7441" max="7441" width="9.28515625" bestFit="1" customWidth="1"/>
    <col min="7442" max="7442" width="9.5703125" bestFit="1" customWidth="1"/>
    <col min="7444" max="7444" width="10" bestFit="1" customWidth="1"/>
    <col min="7445" max="7446" width="9.28515625" bestFit="1" customWidth="1"/>
    <col min="7447" max="7447" width="10.7109375" bestFit="1" customWidth="1"/>
    <col min="7681" max="7681" width="4.85546875" bestFit="1" customWidth="1"/>
    <col min="7682" max="7686" width="10" bestFit="1" customWidth="1"/>
    <col min="7687" max="7687" width="7.85546875" bestFit="1" customWidth="1"/>
    <col min="7688" max="7692" width="13.5703125" bestFit="1" customWidth="1"/>
    <col min="7693" max="7693" width="11.42578125" bestFit="1" customWidth="1"/>
    <col min="7694" max="7694" width="4.85546875" bestFit="1" customWidth="1"/>
    <col min="7695" max="7695" width="10.28515625" bestFit="1" customWidth="1"/>
    <col min="7696" max="7696" width="9.42578125" bestFit="1" customWidth="1"/>
    <col min="7697" max="7697" width="9.28515625" bestFit="1" customWidth="1"/>
    <col min="7698" max="7698" width="9.5703125" bestFit="1" customWidth="1"/>
    <col min="7700" max="7700" width="10" bestFit="1" customWidth="1"/>
    <col min="7701" max="7702" width="9.28515625" bestFit="1" customWidth="1"/>
    <col min="7703" max="7703" width="10.7109375" bestFit="1" customWidth="1"/>
    <col min="7937" max="7937" width="4.85546875" bestFit="1" customWidth="1"/>
    <col min="7938" max="7942" width="10" bestFit="1" customWidth="1"/>
    <col min="7943" max="7943" width="7.85546875" bestFit="1" customWidth="1"/>
    <col min="7944" max="7948" width="13.5703125" bestFit="1" customWidth="1"/>
    <col min="7949" max="7949" width="11.42578125" bestFit="1" customWidth="1"/>
    <col min="7950" max="7950" width="4.85546875" bestFit="1" customWidth="1"/>
    <col min="7951" max="7951" width="10.28515625" bestFit="1" customWidth="1"/>
    <col min="7952" max="7952" width="9.42578125" bestFit="1" customWidth="1"/>
    <col min="7953" max="7953" width="9.28515625" bestFit="1" customWidth="1"/>
    <col min="7954" max="7954" width="9.5703125" bestFit="1" customWidth="1"/>
    <col min="7956" max="7956" width="10" bestFit="1" customWidth="1"/>
    <col min="7957" max="7958" width="9.28515625" bestFit="1" customWidth="1"/>
    <col min="7959" max="7959" width="10.7109375" bestFit="1" customWidth="1"/>
    <col min="8193" max="8193" width="4.85546875" bestFit="1" customWidth="1"/>
    <col min="8194" max="8198" width="10" bestFit="1" customWidth="1"/>
    <col min="8199" max="8199" width="7.85546875" bestFit="1" customWidth="1"/>
    <col min="8200" max="8204" width="13.5703125" bestFit="1" customWidth="1"/>
    <col min="8205" max="8205" width="11.42578125" bestFit="1" customWidth="1"/>
    <col min="8206" max="8206" width="4.85546875" bestFit="1" customWidth="1"/>
    <col min="8207" max="8207" width="10.28515625" bestFit="1" customWidth="1"/>
    <col min="8208" max="8208" width="9.42578125" bestFit="1" customWidth="1"/>
    <col min="8209" max="8209" width="9.28515625" bestFit="1" customWidth="1"/>
    <col min="8210" max="8210" width="9.5703125" bestFit="1" customWidth="1"/>
    <col min="8212" max="8212" width="10" bestFit="1" customWidth="1"/>
    <col min="8213" max="8214" width="9.28515625" bestFit="1" customWidth="1"/>
    <col min="8215" max="8215" width="10.7109375" bestFit="1" customWidth="1"/>
    <col min="8449" max="8449" width="4.85546875" bestFit="1" customWidth="1"/>
    <col min="8450" max="8454" width="10" bestFit="1" customWidth="1"/>
    <col min="8455" max="8455" width="7.85546875" bestFit="1" customWidth="1"/>
    <col min="8456" max="8460" width="13.5703125" bestFit="1" customWidth="1"/>
    <col min="8461" max="8461" width="11.42578125" bestFit="1" customWidth="1"/>
    <col min="8462" max="8462" width="4.85546875" bestFit="1" customWidth="1"/>
    <col min="8463" max="8463" width="10.28515625" bestFit="1" customWidth="1"/>
    <col min="8464" max="8464" width="9.42578125" bestFit="1" customWidth="1"/>
    <col min="8465" max="8465" width="9.28515625" bestFit="1" customWidth="1"/>
    <col min="8466" max="8466" width="9.5703125" bestFit="1" customWidth="1"/>
    <col min="8468" max="8468" width="10" bestFit="1" customWidth="1"/>
    <col min="8469" max="8470" width="9.28515625" bestFit="1" customWidth="1"/>
    <col min="8471" max="8471" width="10.7109375" bestFit="1" customWidth="1"/>
    <col min="8705" max="8705" width="4.85546875" bestFit="1" customWidth="1"/>
    <col min="8706" max="8710" width="10" bestFit="1" customWidth="1"/>
    <col min="8711" max="8711" width="7.85546875" bestFit="1" customWidth="1"/>
    <col min="8712" max="8716" width="13.5703125" bestFit="1" customWidth="1"/>
    <col min="8717" max="8717" width="11.42578125" bestFit="1" customWidth="1"/>
    <col min="8718" max="8718" width="4.85546875" bestFit="1" customWidth="1"/>
    <col min="8719" max="8719" width="10.28515625" bestFit="1" customWidth="1"/>
    <col min="8720" max="8720" width="9.42578125" bestFit="1" customWidth="1"/>
    <col min="8721" max="8721" width="9.28515625" bestFit="1" customWidth="1"/>
    <col min="8722" max="8722" width="9.5703125" bestFit="1" customWidth="1"/>
    <col min="8724" max="8724" width="10" bestFit="1" customWidth="1"/>
    <col min="8725" max="8726" width="9.28515625" bestFit="1" customWidth="1"/>
    <col min="8727" max="8727" width="10.7109375" bestFit="1" customWidth="1"/>
    <col min="8961" max="8961" width="4.85546875" bestFit="1" customWidth="1"/>
    <col min="8962" max="8966" width="10" bestFit="1" customWidth="1"/>
    <col min="8967" max="8967" width="7.85546875" bestFit="1" customWidth="1"/>
    <col min="8968" max="8972" width="13.5703125" bestFit="1" customWidth="1"/>
    <col min="8973" max="8973" width="11.42578125" bestFit="1" customWidth="1"/>
    <col min="8974" max="8974" width="4.85546875" bestFit="1" customWidth="1"/>
    <col min="8975" max="8975" width="10.28515625" bestFit="1" customWidth="1"/>
    <col min="8976" max="8976" width="9.42578125" bestFit="1" customWidth="1"/>
    <col min="8977" max="8977" width="9.28515625" bestFit="1" customWidth="1"/>
    <col min="8978" max="8978" width="9.5703125" bestFit="1" customWidth="1"/>
    <col min="8980" max="8980" width="10" bestFit="1" customWidth="1"/>
    <col min="8981" max="8982" width="9.28515625" bestFit="1" customWidth="1"/>
    <col min="8983" max="8983" width="10.7109375" bestFit="1" customWidth="1"/>
    <col min="9217" max="9217" width="4.85546875" bestFit="1" customWidth="1"/>
    <col min="9218" max="9222" width="10" bestFit="1" customWidth="1"/>
    <col min="9223" max="9223" width="7.85546875" bestFit="1" customWidth="1"/>
    <col min="9224" max="9228" width="13.5703125" bestFit="1" customWidth="1"/>
    <col min="9229" max="9229" width="11.42578125" bestFit="1" customWidth="1"/>
    <col min="9230" max="9230" width="4.85546875" bestFit="1" customWidth="1"/>
    <col min="9231" max="9231" width="10.28515625" bestFit="1" customWidth="1"/>
    <col min="9232" max="9232" width="9.42578125" bestFit="1" customWidth="1"/>
    <col min="9233" max="9233" width="9.28515625" bestFit="1" customWidth="1"/>
    <col min="9234" max="9234" width="9.5703125" bestFit="1" customWidth="1"/>
    <col min="9236" max="9236" width="10" bestFit="1" customWidth="1"/>
    <col min="9237" max="9238" width="9.28515625" bestFit="1" customWidth="1"/>
    <col min="9239" max="9239" width="10.7109375" bestFit="1" customWidth="1"/>
    <col min="9473" max="9473" width="4.85546875" bestFit="1" customWidth="1"/>
    <col min="9474" max="9478" width="10" bestFit="1" customWidth="1"/>
    <col min="9479" max="9479" width="7.85546875" bestFit="1" customWidth="1"/>
    <col min="9480" max="9484" width="13.5703125" bestFit="1" customWidth="1"/>
    <col min="9485" max="9485" width="11.42578125" bestFit="1" customWidth="1"/>
    <col min="9486" max="9486" width="4.85546875" bestFit="1" customWidth="1"/>
    <col min="9487" max="9487" width="10.28515625" bestFit="1" customWidth="1"/>
    <col min="9488" max="9488" width="9.42578125" bestFit="1" customWidth="1"/>
    <col min="9489" max="9489" width="9.28515625" bestFit="1" customWidth="1"/>
    <col min="9490" max="9490" width="9.5703125" bestFit="1" customWidth="1"/>
    <col min="9492" max="9492" width="10" bestFit="1" customWidth="1"/>
    <col min="9493" max="9494" width="9.28515625" bestFit="1" customWidth="1"/>
    <col min="9495" max="9495" width="10.7109375" bestFit="1" customWidth="1"/>
    <col min="9729" max="9729" width="4.85546875" bestFit="1" customWidth="1"/>
    <col min="9730" max="9734" width="10" bestFit="1" customWidth="1"/>
    <col min="9735" max="9735" width="7.85546875" bestFit="1" customWidth="1"/>
    <col min="9736" max="9740" width="13.5703125" bestFit="1" customWidth="1"/>
    <col min="9741" max="9741" width="11.42578125" bestFit="1" customWidth="1"/>
    <col min="9742" max="9742" width="4.85546875" bestFit="1" customWidth="1"/>
    <col min="9743" max="9743" width="10.28515625" bestFit="1" customWidth="1"/>
    <col min="9744" max="9744" width="9.42578125" bestFit="1" customWidth="1"/>
    <col min="9745" max="9745" width="9.28515625" bestFit="1" customWidth="1"/>
    <col min="9746" max="9746" width="9.5703125" bestFit="1" customWidth="1"/>
    <col min="9748" max="9748" width="10" bestFit="1" customWidth="1"/>
    <col min="9749" max="9750" width="9.28515625" bestFit="1" customWidth="1"/>
    <col min="9751" max="9751" width="10.7109375" bestFit="1" customWidth="1"/>
    <col min="9985" max="9985" width="4.85546875" bestFit="1" customWidth="1"/>
    <col min="9986" max="9990" width="10" bestFit="1" customWidth="1"/>
    <col min="9991" max="9991" width="7.85546875" bestFit="1" customWidth="1"/>
    <col min="9992" max="9996" width="13.5703125" bestFit="1" customWidth="1"/>
    <col min="9997" max="9997" width="11.42578125" bestFit="1" customWidth="1"/>
    <col min="9998" max="9998" width="4.85546875" bestFit="1" customWidth="1"/>
    <col min="9999" max="9999" width="10.28515625" bestFit="1" customWidth="1"/>
    <col min="10000" max="10000" width="9.42578125" bestFit="1" customWidth="1"/>
    <col min="10001" max="10001" width="9.28515625" bestFit="1" customWidth="1"/>
    <col min="10002" max="10002" width="9.5703125" bestFit="1" customWidth="1"/>
    <col min="10004" max="10004" width="10" bestFit="1" customWidth="1"/>
    <col min="10005" max="10006" width="9.28515625" bestFit="1" customWidth="1"/>
    <col min="10007" max="10007" width="10.7109375" bestFit="1" customWidth="1"/>
    <col min="10241" max="10241" width="4.85546875" bestFit="1" customWidth="1"/>
    <col min="10242" max="10246" width="10" bestFit="1" customWidth="1"/>
    <col min="10247" max="10247" width="7.85546875" bestFit="1" customWidth="1"/>
    <col min="10248" max="10252" width="13.5703125" bestFit="1" customWidth="1"/>
    <col min="10253" max="10253" width="11.42578125" bestFit="1" customWidth="1"/>
    <col min="10254" max="10254" width="4.85546875" bestFit="1" customWidth="1"/>
    <col min="10255" max="10255" width="10.28515625" bestFit="1" customWidth="1"/>
    <col min="10256" max="10256" width="9.42578125" bestFit="1" customWidth="1"/>
    <col min="10257" max="10257" width="9.28515625" bestFit="1" customWidth="1"/>
    <col min="10258" max="10258" width="9.5703125" bestFit="1" customWidth="1"/>
    <col min="10260" max="10260" width="10" bestFit="1" customWidth="1"/>
    <col min="10261" max="10262" width="9.28515625" bestFit="1" customWidth="1"/>
    <col min="10263" max="10263" width="10.7109375" bestFit="1" customWidth="1"/>
    <col min="10497" max="10497" width="4.85546875" bestFit="1" customWidth="1"/>
    <col min="10498" max="10502" width="10" bestFit="1" customWidth="1"/>
    <col min="10503" max="10503" width="7.85546875" bestFit="1" customWidth="1"/>
    <col min="10504" max="10508" width="13.5703125" bestFit="1" customWidth="1"/>
    <col min="10509" max="10509" width="11.42578125" bestFit="1" customWidth="1"/>
    <col min="10510" max="10510" width="4.85546875" bestFit="1" customWidth="1"/>
    <col min="10511" max="10511" width="10.28515625" bestFit="1" customWidth="1"/>
    <col min="10512" max="10512" width="9.42578125" bestFit="1" customWidth="1"/>
    <col min="10513" max="10513" width="9.28515625" bestFit="1" customWidth="1"/>
    <col min="10514" max="10514" width="9.5703125" bestFit="1" customWidth="1"/>
    <col min="10516" max="10516" width="10" bestFit="1" customWidth="1"/>
    <col min="10517" max="10518" width="9.28515625" bestFit="1" customWidth="1"/>
    <col min="10519" max="10519" width="10.7109375" bestFit="1" customWidth="1"/>
    <col min="10753" max="10753" width="4.85546875" bestFit="1" customWidth="1"/>
    <col min="10754" max="10758" width="10" bestFit="1" customWidth="1"/>
    <col min="10759" max="10759" width="7.85546875" bestFit="1" customWidth="1"/>
    <col min="10760" max="10764" width="13.5703125" bestFit="1" customWidth="1"/>
    <col min="10765" max="10765" width="11.42578125" bestFit="1" customWidth="1"/>
    <col min="10766" max="10766" width="4.85546875" bestFit="1" customWidth="1"/>
    <col min="10767" max="10767" width="10.28515625" bestFit="1" customWidth="1"/>
    <col min="10768" max="10768" width="9.42578125" bestFit="1" customWidth="1"/>
    <col min="10769" max="10769" width="9.28515625" bestFit="1" customWidth="1"/>
    <col min="10770" max="10770" width="9.5703125" bestFit="1" customWidth="1"/>
    <col min="10772" max="10772" width="10" bestFit="1" customWidth="1"/>
    <col min="10773" max="10774" width="9.28515625" bestFit="1" customWidth="1"/>
    <col min="10775" max="10775" width="10.7109375" bestFit="1" customWidth="1"/>
    <col min="11009" max="11009" width="4.85546875" bestFit="1" customWidth="1"/>
    <col min="11010" max="11014" width="10" bestFit="1" customWidth="1"/>
    <col min="11015" max="11015" width="7.85546875" bestFit="1" customWidth="1"/>
    <col min="11016" max="11020" width="13.5703125" bestFit="1" customWidth="1"/>
    <col min="11021" max="11021" width="11.42578125" bestFit="1" customWidth="1"/>
    <col min="11022" max="11022" width="4.85546875" bestFit="1" customWidth="1"/>
    <col min="11023" max="11023" width="10.28515625" bestFit="1" customWidth="1"/>
    <col min="11024" max="11024" width="9.42578125" bestFit="1" customWidth="1"/>
    <col min="11025" max="11025" width="9.28515625" bestFit="1" customWidth="1"/>
    <col min="11026" max="11026" width="9.5703125" bestFit="1" customWidth="1"/>
    <col min="11028" max="11028" width="10" bestFit="1" customWidth="1"/>
    <col min="11029" max="11030" width="9.28515625" bestFit="1" customWidth="1"/>
    <col min="11031" max="11031" width="10.7109375" bestFit="1" customWidth="1"/>
    <col min="11265" max="11265" width="4.85546875" bestFit="1" customWidth="1"/>
    <col min="11266" max="11270" width="10" bestFit="1" customWidth="1"/>
    <col min="11271" max="11271" width="7.85546875" bestFit="1" customWidth="1"/>
    <col min="11272" max="11276" width="13.5703125" bestFit="1" customWidth="1"/>
    <col min="11277" max="11277" width="11.42578125" bestFit="1" customWidth="1"/>
    <col min="11278" max="11278" width="4.85546875" bestFit="1" customWidth="1"/>
    <col min="11279" max="11279" width="10.28515625" bestFit="1" customWidth="1"/>
    <col min="11280" max="11280" width="9.42578125" bestFit="1" customWidth="1"/>
    <col min="11281" max="11281" width="9.28515625" bestFit="1" customWidth="1"/>
    <col min="11282" max="11282" width="9.5703125" bestFit="1" customWidth="1"/>
    <col min="11284" max="11284" width="10" bestFit="1" customWidth="1"/>
    <col min="11285" max="11286" width="9.28515625" bestFit="1" customWidth="1"/>
    <col min="11287" max="11287" width="10.7109375" bestFit="1" customWidth="1"/>
    <col min="11521" max="11521" width="4.85546875" bestFit="1" customWidth="1"/>
    <col min="11522" max="11526" width="10" bestFit="1" customWidth="1"/>
    <col min="11527" max="11527" width="7.85546875" bestFit="1" customWidth="1"/>
    <col min="11528" max="11532" width="13.5703125" bestFit="1" customWidth="1"/>
    <col min="11533" max="11533" width="11.42578125" bestFit="1" customWidth="1"/>
    <col min="11534" max="11534" width="4.85546875" bestFit="1" customWidth="1"/>
    <col min="11535" max="11535" width="10.28515625" bestFit="1" customWidth="1"/>
    <col min="11536" max="11536" width="9.42578125" bestFit="1" customWidth="1"/>
    <col min="11537" max="11537" width="9.28515625" bestFit="1" customWidth="1"/>
    <col min="11538" max="11538" width="9.5703125" bestFit="1" customWidth="1"/>
    <col min="11540" max="11540" width="10" bestFit="1" customWidth="1"/>
    <col min="11541" max="11542" width="9.28515625" bestFit="1" customWidth="1"/>
    <col min="11543" max="11543" width="10.7109375" bestFit="1" customWidth="1"/>
    <col min="11777" max="11777" width="4.85546875" bestFit="1" customWidth="1"/>
    <col min="11778" max="11782" width="10" bestFit="1" customWidth="1"/>
    <col min="11783" max="11783" width="7.85546875" bestFit="1" customWidth="1"/>
    <col min="11784" max="11788" width="13.5703125" bestFit="1" customWidth="1"/>
    <col min="11789" max="11789" width="11.42578125" bestFit="1" customWidth="1"/>
    <col min="11790" max="11790" width="4.85546875" bestFit="1" customWidth="1"/>
    <col min="11791" max="11791" width="10.28515625" bestFit="1" customWidth="1"/>
    <col min="11792" max="11792" width="9.42578125" bestFit="1" customWidth="1"/>
    <col min="11793" max="11793" width="9.28515625" bestFit="1" customWidth="1"/>
    <col min="11794" max="11794" width="9.5703125" bestFit="1" customWidth="1"/>
    <col min="11796" max="11796" width="10" bestFit="1" customWidth="1"/>
    <col min="11797" max="11798" width="9.28515625" bestFit="1" customWidth="1"/>
    <col min="11799" max="11799" width="10.7109375" bestFit="1" customWidth="1"/>
    <col min="12033" max="12033" width="4.85546875" bestFit="1" customWidth="1"/>
    <col min="12034" max="12038" width="10" bestFit="1" customWidth="1"/>
    <col min="12039" max="12039" width="7.85546875" bestFit="1" customWidth="1"/>
    <col min="12040" max="12044" width="13.5703125" bestFit="1" customWidth="1"/>
    <col min="12045" max="12045" width="11.42578125" bestFit="1" customWidth="1"/>
    <col min="12046" max="12046" width="4.85546875" bestFit="1" customWidth="1"/>
    <col min="12047" max="12047" width="10.28515625" bestFit="1" customWidth="1"/>
    <col min="12048" max="12048" width="9.42578125" bestFit="1" customWidth="1"/>
    <col min="12049" max="12049" width="9.28515625" bestFit="1" customWidth="1"/>
    <col min="12050" max="12050" width="9.5703125" bestFit="1" customWidth="1"/>
    <col min="12052" max="12052" width="10" bestFit="1" customWidth="1"/>
    <col min="12053" max="12054" width="9.28515625" bestFit="1" customWidth="1"/>
    <col min="12055" max="12055" width="10.7109375" bestFit="1" customWidth="1"/>
    <col min="12289" max="12289" width="4.85546875" bestFit="1" customWidth="1"/>
    <col min="12290" max="12294" width="10" bestFit="1" customWidth="1"/>
    <col min="12295" max="12295" width="7.85546875" bestFit="1" customWidth="1"/>
    <col min="12296" max="12300" width="13.5703125" bestFit="1" customWidth="1"/>
    <col min="12301" max="12301" width="11.42578125" bestFit="1" customWidth="1"/>
    <col min="12302" max="12302" width="4.85546875" bestFit="1" customWidth="1"/>
    <col min="12303" max="12303" width="10.28515625" bestFit="1" customWidth="1"/>
    <col min="12304" max="12304" width="9.42578125" bestFit="1" customWidth="1"/>
    <col min="12305" max="12305" width="9.28515625" bestFit="1" customWidth="1"/>
    <col min="12306" max="12306" width="9.5703125" bestFit="1" customWidth="1"/>
    <col min="12308" max="12308" width="10" bestFit="1" customWidth="1"/>
    <col min="12309" max="12310" width="9.28515625" bestFit="1" customWidth="1"/>
    <col min="12311" max="12311" width="10.7109375" bestFit="1" customWidth="1"/>
    <col min="12545" max="12545" width="4.85546875" bestFit="1" customWidth="1"/>
    <col min="12546" max="12550" width="10" bestFit="1" customWidth="1"/>
    <col min="12551" max="12551" width="7.85546875" bestFit="1" customWidth="1"/>
    <col min="12552" max="12556" width="13.5703125" bestFit="1" customWidth="1"/>
    <col min="12557" max="12557" width="11.42578125" bestFit="1" customWidth="1"/>
    <col min="12558" max="12558" width="4.85546875" bestFit="1" customWidth="1"/>
    <col min="12559" max="12559" width="10.28515625" bestFit="1" customWidth="1"/>
    <col min="12560" max="12560" width="9.42578125" bestFit="1" customWidth="1"/>
    <col min="12561" max="12561" width="9.28515625" bestFit="1" customWidth="1"/>
    <col min="12562" max="12562" width="9.5703125" bestFit="1" customWidth="1"/>
    <col min="12564" max="12564" width="10" bestFit="1" customWidth="1"/>
    <col min="12565" max="12566" width="9.28515625" bestFit="1" customWidth="1"/>
    <col min="12567" max="12567" width="10.7109375" bestFit="1" customWidth="1"/>
    <col min="12801" max="12801" width="4.85546875" bestFit="1" customWidth="1"/>
    <col min="12802" max="12806" width="10" bestFit="1" customWidth="1"/>
    <col min="12807" max="12807" width="7.85546875" bestFit="1" customWidth="1"/>
    <col min="12808" max="12812" width="13.5703125" bestFit="1" customWidth="1"/>
    <col min="12813" max="12813" width="11.42578125" bestFit="1" customWidth="1"/>
    <col min="12814" max="12814" width="4.85546875" bestFit="1" customWidth="1"/>
    <col min="12815" max="12815" width="10.28515625" bestFit="1" customWidth="1"/>
    <col min="12816" max="12816" width="9.42578125" bestFit="1" customWidth="1"/>
    <col min="12817" max="12817" width="9.28515625" bestFit="1" customWidth="1"/>
    <col min="12818" max="12818" width="9.5703125" bestFit="1" customWidth="1"/>
    <col min="12820" max="12820" width="10" bestFit="1" customWidth="1"/>
    <col min="12821" max="12822" width="9.28515625" bestFit="1" customWidth="1"/>
    <col min="12823" max="12823" width="10.7109375" bestFit="1" customWidth="1"/>
    <col min="13057" max="13057" width="4.85546875" bestFit="1" customWidth="1"/>
    <col min="13058" max="13062" width="10" bestFit="1" customWidth="1"/>
    <col min="13063" max="13063" width="7.85546875" bestFit="1" customWidth="1"/>
    <col min="13064" max="13068" width="13.5703125" bestFit="1" customWidth="1"/>
    <col min="13069" max="13069" width="11.42578125" bestFit="1" customWidth="1"/>
    <col min="13070" max="13070" width="4.85546875" bestFit="1" customWidth="1"/>
    <col min="13071" max="13071" width="10.28515625" bestFit="1" customWidth="1"/>
    <col min="13072" max="13072" width="9.42578125" bestFit="1" customWidth="1"/>
    <col min="13073" max="13073" width="9.28515625" bestFit="1" customWidth="1"/>
    <col min="13074" max="13074" width="9.5703125" bestFit="1" customWidth="1"/>
    <col min="13076" max="13076" width="10" bestFit="1" customWidth="1"/>
    <col min="13077" max="13078" width="9.28515625" bestFit="1" customWidth="1"/>
    <col min="13079" max="13079" width="10.7109375" bestFit="1" customWidth="1"/>
    <col min="13313" max="13313" width="4.85546875" bestFit="1" customWidth="1"/>
    <col min="13314" max="13318" width="10" bestFit="1" customWidth="1"/>
    <col min="13319" max="13319" width="7.85546875" bestFit="1" customWidth="1"/>
    <col min="13320" max="13324" width="13.5703125" bestFit="1" customWidth="1"/>
    <col min="13325" max="13325" width="11.42578125" bestFit="1" customWidth="1"/>
    <col min="13326" max="13326" width="4.85546875" bestFit="1" customWidth="1"/>
    <col min="13327" max="13327" width="10.28515625" bestFit="1" customWidth="1"/>
    <col min="13328" max="13328" width="9.42578125" bestFit="1" customWidth="1"/>
    <col min="13329" max="13329" width="9.28515625" bestFit="1" customWidth="1"/>
    <col min="13330" max="13330" width="9.5703125" bestFit="1" customWidth="1"/>
    <col min="13332" max="13332" width="10" bestFit="1" customWidth="1"/>
    <col min="13333" max="13334" width="9.28515625" bestFit="1" customWidth="1"/>
    <col min="13335" max="13335" width="10.7109375" bestFit="1" customWidth="1"/>
    <col min="13569" max="13569" width="4.85546875" bestFit="1" customWidth="1"/>
    <col min="13570" max="13574" width="10" bestFit="1" customWidth="1"/>
    <col min="13575" max="13575" width="7.85546875" bestFit="1" customWidth="1"/>
    <col min="13576" max="13580" width="13.5703125" bestFit="1" customWidth="1"/>
    <col min="13581" max="13581" width="11.42578125" bestFit="1" customWidth="1"/>
    <col min="13582" max="13582" width="4.85546875" bestFit="1" customWidth="1"/>
    <col min="13583" max="13583" width="10.28515625" bestFit="1" customWidth="1"/>
    <col min="13584" max="13584" width="9.42578125" bestFit="1" customWidth="1"/>
    <col min="13585" max="13585" width="9.28515625" bestFit="1" customWidth="1"/>
    <col min="13586" max="13586" width="9.5703125" bestFit="1" customWidth="1"/>
    <col min="13588" max="13588" width="10" bestFit="1" customWidth="1"/>
    <col min="13589" max="13590" width="9.28515625" bestFit="1" customWidth="1"/>
    <col min="13591" max="13591" width="10.7109375" bestFit="1" customWidth="1"/>
    <col min="13825" max="13825" width="4.85546875" bestFit="1" customWidth="1"/>
    <col min="13826" max="13830" width="10" bestFit="1" customWidth="1"/>
    <col min="13831" max="13831" width="7.85546875" bestFit="1" customWidth="1"/>
    <col min="13832" max="13836" width="13.5703125" bestFit="1" customWidth="1"/>
    <col min="13837" max="13837" width="11.42578125" bestFit="1" customWidth="1"/>
    <col min="13838" max="13838" width="4.85546875" bestFit="1" customWidth="1"/>
    <col min="13839" max="13839" width="10.28515625" bestFit="1" customWidth="1"/>
    <col min="13840" max="13840" width="9.42578125" bestFit="1" customWidth="1"/>
    <col min="13841" max="13841" width="9.28515625" bestFit="1" customWidth="1"/>
    <col min="13842" max="13842" width="9.5703125" bestFit="1" customWidth="1"/>
    <col min="13844" max="13844" width="10" bestFit="1" customWidth="1"/>
    <col min="13845" max="13846" width="9.28515625" bestFit="1" customWidth="1"/>
    <col min="13847" max="13847" width="10.7109375" bestFit="1" customWidth="1"/>
    <col min="14081" max="14081" width="4.85546875" bestFit="1" customWidth="1"/>
    <col min="14082" max="14086" width="10" bestFit="1" customWidth="1"/>
    <col min="14087" max="14087" width="7.85546875" bestFit="1" customWidth="1"/>
    <col min="14088" max="14092" width="13.5703125" bestFit="1" customWidth="1"/>
    <col min="14093" max="14093" width="11.42578125" bestFit="1" customWidth="1"/>
    <col min="14094" max="14094" width="4.85546875" bestFit="1" customWidth="1"/>
    <col min="14095" max="14095" width="10.28515625" bestFit="1" customWidth="1"/>
    <col min="14096" max="14096" width="9.42578125" bestFit="1" customWidth="1"/>
    <col min="14097" max="14097" width="9.28515625" bestFit="1" customWidth="1"/>
    <col min="14098" max="14098" width="9.5703125" bestFit="1" customWidth="1"/>
    <col min="14100" max="14100" width="10" bestFit="1" customWidth="1"/>
    <col min="14101" max="14102" width="9.28515625" bestFit="1" customWidth="1"/>
    <col min="14103" max="14103" width="10.7109375" bestFit="1" customWidth="1"/>
    <col min="14337" max="14337" width="4.85546875" bestFit="1" customWidth="1"/>
    <col min="14338" max="14342" width="10" bestFit="1" customWidth="1"/>
    <col min="14343" max="14343" width="7.85546875" bestFit="1" customWidth="1"/>
    <col min="14344" max="14348" width="13.5703125" bestFit="1" customWidth="1"/>
    <col min="14349" max="14349" width="11.42578125" bestFit="1" customWidth="1"/>
    <col min="14350" max="14350" width="4.85546875" bestFit="1" customWidth="1"/>
    <col min="14351" max="14351" width="10.28515625" bestFit="1" customWidth="1"/>
    <col min="14352" max="14352" width="9.42578125" bestFit="1" customWidth="1"/>
    <col min="14353" max="14353" width="9.28515625" bestFit="1" customWidth="1"/>
    <col min="14354" max="14354" width="9.5703125" bestFit="1" customWidth="1"/>
    <col min="14356" max="14356" width="10" bestFit="1" customWidth="1"/>
    <col min="14357" max="14358" width="9.28515625" bestFit="1" customWidth="1"/>
    <col min="14359" max="14359" width="10.7109375" bestFit="1" customWidth="1"/>
    <col min="14593" max="14593" width="4.85546875" bestFit="1" customWidth="1"/>
    <col min="14594" max="14598" width="10" bestFit="1" customWidth="1"/>
    <col min="14599" max="14599" width="7.85546875" bestFit="1" customWidth="1"/>
    <col min="14600" max="14604" width="13.5703125" bestFit="1" customWidth="1"/>
    <col min="14605" max="14605" width="11.42578125" bestFit="1" customWidth="1"/>
    <col min="14606" max="14606" width="4.85546875" bestFit="1" customWidth="1"/>
    <col min="14607" max="14607" width="10.28515625" bestFit="1" customWidth="1"/>
    <col min="14608" max="14608" width="9.42578125" bestFit="1" customWidth="1"/>
    <col min="14609" max="14609" width="9.28515625" bestFit="1" customWidth="1"/>
    <col min="14610" max="14610" width="9.5703125" bestFit="1" customWidth="1"/>
    <col min="14612" max="14612" width="10" bestFit="1" customWidth="1"/>
    <col min="14613" max="14614" width="9.28515625" bestFit="1" customWidth="1"/>
    <col min="14615" max="14615" width="10.7109375" bestFit="1" customWidth="1"/>
    <col min="14849" max="14849" width="4.85546875" bestFit="1" customWidth="1"/>
    <col min="14850" max="14854" width="10" bestFit="1" customWidth="1"/>
    <col min="14855" max="14855" width="7.85546875" bestFit="1" customWidth="1"/>
    <col min="14856" max="14860" width="13.5703125" bestFit="1" customWidth="1"/>
    <col min="14861" max="14861" width="11.42578125" bestFit="1" customWidth="1"/>
    <col min="14862" max="14862" width="4.85546875" bestFit="1" customWidth="1"/>
    <col min="14863" max="14863" width="10.28515625" bestFit="1" customWidth="1"/>
    <col min="14864" max="14864" width="9.42578125" bestFit="1" customWidth="1"/>
    <col min="14865" max="14865" width="9.28515625" bestFit="1" customWidth="1"/>
    <col min="14866" max="14866" width="9.5703125" bestFit="1" customWidth="1"/>
    <col min="14868" max="14868" width="10" bestFit="1" customWidth="1"/>
    <col min="14869" max="14870" width="9.28515625" bestFit="1" customWidth="1"/>
    <col min="14871" max="14871" width="10.7109375" bestFit="1" customWidth="1"/>
    <col min="15105" max="15105" width="4.85546875" bestFit="1" customWidth="1"/>
    <col min="15106" max="15110" width="10" bestFit="1" customWidth="1"/>
    <col min="15111" max="15111" width="7.85546875" bestFit="1" customWidth="1"/>
    <col min="15112" max="15116" width="13.5703125" bestFit="1" customWidth="1"/>
    <col min="15117" max="15117" width="11.42578125" bestFit="1" customWidth="1"/>
    <col min="15118" max="15118" width="4.85546875" bestFit="1" customWidth="1"/>
    <col min="15119" max="15119" width="10.28515625" bestFit="1" customWidth="1"/>
    <col min="15120" max="15120" width="9.42578125" bestFit="1" customWidth="1"/>
    <col min="15121" max="15121" width="9.28515625" bestFit="1" customWidth="1"/>
    <col min="15122" max="15122" width="9.5703125" bestFit="1" customWidth="1"/>
    <col min="15124" max="15124" width="10" bestFit="1" customWidth="1"/>
    <col min="15125" max="15126" width="9.28515625" bestFit="1" customWidth="1"/>
    <col min="15127" max="15127" width="10.7109375" bestFit="1" customWidth="1"/>
    <col min="15361" max="15361" width="4.85546875" bestFit="1" customWidth="1"/>
    <col min="15362" max="15366" width="10" bestFit="1" customWidth="1"/>
    <col min="15367" max="15367" width="7.85546875" bestFit="1" customWidth="1"/>
    <col min="15368" max="15372" width="13.5703125" bestFit="1" customWidth="1"/>
    <col min="15373" max="15373" width="11.42578125" bestFit="1" customWidth="1"/>
    <col min="15374" max="15374" width="4.85546875" bestFit="1" customWidth="1"/>
    <col min="15375" max="15375" width="10.28515625" bestFit="1" customWidth="1"/>
    <col min="15376" max="15376" width="9.42578125" bestFit="1" customWidth="1"/>
    <col min="15377" max="15377" width="9.28515625" bestFit="1" customWidth="1"/>
    <col min="15378" max="15378" width="9.5703125" bestFit="1" customWidth="1"/>
    <col min="15380" max="15380" width="10" bestFit="1" customWidth="1"/>
    <col min="15381" max="15382" width="9.28515625" bestFit="1" customWidth="1"/>
    <col min="15383" max="15383" width="10.7109375" bestFit="1" customWidth="1"/>
    <col min="15617" max="15617" width="4.85546875" bestFit="1" customWidth="1"/>
    <col min="15618" max="15622" width="10" bestFit="1" customWidth="1"/>
    <col min="15623" max="15623" width="7.85546875" bestFit="1" customWidth="1"/>
    <col min="15624" max="15628" width="13.5703125" bestFit="1" customWidth="1"/>
    <col min="15629" max="15629" width="11.42578125" bestFit="1" customWidth="1"/>
    <col min="15630" max="15630" width="4.85546875" bestFit="1" customWidth="1"/>
    <col min="15631" max="15631" width="10.28515625" bestFit="1" customWidth="1"/>
    <col min="15632" max="15632" width="9.42578125" bestFit="1" customWidth="1"/>
    <col min="15633" max="15633" width="9.28515625" bestFit="1" customWidth="1"/>
    <col min="15634" max="15634" width="9.5703125" bestFit="1" customWidth="1"/>
    <col min="15636" max="15636" width="10" bestFit="1" customWidth="1"/>
    <col min="15637" max="15638" width="9.28515625" bestFit="1" customWidth="1"/>
    <col min="15639" max="15639" width="10.7109375" bestFit="1" customWidth="1"/>
    <col min="15873" max="15873" width="4.85546875" bestFit="1" customWidth="1"/>
    <col min="15874" max="15878" width="10" bestFit="1" customWidth="1"/>
    <col min="15879" max="15879" width="7.85546875" bestFit="1" customWidth="1"/>
    <col min="15880" max="15884" width="13.5703125" bestFit="1" customWidth="1"/>
    <col min="15885" max="15885" width="11.42578125" bestFit="1" customWidth="1"/>
    <col min="15886" max="15886" width="4.85546875" bestFit="1" customWidth="1"/>
    <col min="15887" max="15887" width="10.28515625" bestFit="1" customWidth="1"/>
    <col min="15888" max="15888" width="9.42578125" bestFit="1" customWidth="1"/>
    <col min="15889" max="15889" width="9.28515625" bestFit="1" customWidth="1"/>
    <col min="15890" max="15890" width="9.5703125" bestFit="1" customWidth="1"/>
    <col min="15892" max="15892" width="10" bestFit="1" customWidth="1"/>
    <col min="15893" max="15894" width="9.28515625" bestFit="1" customWidth="1"/>
    <col min="15895" max="15895" width="10.7109375" bestFit="1" customWidth="1"/>
    <col min="16129" max="16129" width="4.85546875" bestFit="1" customWidth="1"/>
    <col min="16130" max="16134" width="10" bestFit="1" customWidth="1"/>
    <col min="16135" max="16135" width="7.85546875" bestFit="1" customWidth="1"/>
    <col min="16136" max="16140" width="13.5703125" bestFit="1" customWidth="1"/>
    <col min="16141" max="16141" width="11.42578125" bestFit="1" customWidth="1"/>
    <col min="16142" max="16142" width="4.85546875" bestFit="1" customWidth="1"/>
    <col min="16143" max="16143" width="10.28515625" bestFit="1" customWidth="1"/>
    <col min="16144" max="16144" width="9.42578125" bestFit="1" customWidth="1"/>
    <col min="16145" max="16145" width="9.28515625" bestFit="1" customWidth="1"/>
    <col min="16146" max="16146" width="9.5703125" bestFit="1" customWidth="1"/>
    <col min="16148" max="16148" width="10" bestFit="1" customWidth="1"/>
    <col min="16149" max="16150" width="9.28515625" bestFit="1" customWidth="1"/>
    <col min="16151" max="16151" width="10.7109375" bestFit="1" customWidth="1"/>
  </cols>
  <sheetData>
    <row r="1" spans="1:23" x14ac:dyDescent="0.25">
      <c r="A1" t="s">
        <v>1674</v>
      </c>
      <c r="B1" t="s">
        <v>1675</v>
      </c>
      <c r="C1" t="s">
        <v>1676</v>
      </c>
      <c r="D1" t="s">
        <v>1677</v>
      </c>
      <c r="E1" t="s">
        <v>1678</v>
      </c>
      <c r="F1" t="s">
        <v>1679</v>
      </c>
      <c r="G1" t="s">
        <v>1680</v>
      </c>
      <c r="H1" t="s">
        <v>1681</v>
      </c>
      <c r="I1" t="s">
        <v>1682</v>
      </c>
      <c r="J1" t="s">
        <v>1683</v>
      </c>
      <c r="K1" t="s">
        <v>1684</v>
      </c>
      <c r="L1" t="s">
        <v>1685</v>
      </c>
      <c r="M1" t="s">
        <v>1686</v>
      </c>
      <c r="N1" t="s">
        <v>1274</v>
      </c>
      <c r="O1" t="s">
        <v>1687</v>
      </c>
      <c r="P1" t="s">
        <v>1688</v>
      </c>
      <c r="Q1" t="s">
        <v>1689</v>
      </c>
      <c r="R1" t="s">
        <v>1690</v>
      </c>
      <c r="S1" t="s">
        <v>1691</v>
      </c>
      <c r="T1" t="s">
        <v>1692</v>
      </c>
      <c r="U1" t="s">
        <v>1693</v>
      </c>
      <c r="V1" t="s">
        <v>1694</v>
      </c>
      <c r="W1" t="s">
        <v>1695</v>
      </c>
    </row>
    <row r="2" spans="1:23" x14ac:dyDescent="0.25">
      <c r="A2">
        <v>1001</v>
      </c>
      <c r="B2">
        <v>127</v>
      </c>
      <c r="C2">
        <v>338</v>
      </c>
      <c r="D2">
        <v>214</v>
      </c>
      <c r="E2">
        <v>232</v>
      </c>
      <c r="F2">
        <v>367</v>
      </c>
      <c r="G2">
        <v>229</v>
      </c>
      <c r="H2" s="74">
        <v>8.4273390842733997E-2</v>
      </c>
      <c r="I2" s="74">
        <v>0.224286662242867</v>
      </c>
      <c r="J2" s="74">
        <v>0.14200398142004</v>
      </c>
      <c r="K2" s="74">
        <v>0.153948241539482</v>
      </c>
      <c r="L2" s="74">
        <v>0.243530192435302</v>
      </c>
      <c r="M2" s="74">
        <v>0.151957531519575</v>
      </c>
      <c r="N2">
        <v>1507</v>
      </c>
      <c r="O2">
        <v>9</v>
      </c>
      <c r="P2">
        <v>74</v>
      </c>
      <c r="Q2">
        <v>12</v>
      </c>
      <c r="R2">
        <v>0</v>
      </c>
      <c r="S2">
        <v>3</v>
      </c>
      <c r="T2">
        <v>0</v>
      </c>
      <c r="U2">
        <v>0</v>
      </c>
      <c r="V2">
        <v>2</v>
      </c>
      <c r="W2">
        <f t="shared" ref="W2:W65" si="0">100-P2</f>
        <v>26</v>
      </c>
    </row>
    <row r="3" spans="1:23" x14ac:dyDescent="0.25">
      <c r="A3">
        <v>1004</v>
      </c>
      <c r="B3">
        <v>168</v>
      </c>
      <c r="C3">
        <v>331</v>
      </c>
      <c r="D3">
        <v>278</v>
      </c>
      <c r="E3">
        <v>231</v>
      </c>
      <c r="F3">
        <v>427</v>
      </c>
      <c r="G3">
        <v>563</v>
      </c>
      <c r="H3" s="74">
        <v>8.4084084084083993E-2</v>
      </c>
      <c r="I3" s="74">
        <v>0.16566566566566601</v>
      </c>
      <c r="J3" s="74">
        <v>0.139139139139139</v>
      </c>
      <c r="K3" s="74">
        <v>0.11561561561561599</v>
      </c>
      <c r="L3" s="74">
        <v>0.213713713713714</v>
      </c>
      <c r="M3" s="74">
        <v>0.28178178178178198</v>
      </c>
      <c r="N3">
        <v>1998</v>
      </c>
      <c r="O3">
        <v>23</v>
      </c>
      <c r="P3">
        <v>56</v>
      </c>
      <c r="Q3">
        <v>15</v>
      </c>
      <c r="R3">
        <v>0</v>
      </c>
      <c r="S3">
        <v>4</v>
      </c>
      <c r="T3">
        <v>0</v>
      </c>
      <c r="U3">
        <v>0</v>
      </c>
      <c r="V3">
        <v>1</v>
      </c>
      <c r="W3">
        <f t="shared" si="0"/>
        <v>44</v>
      </c>
    </row>
    <row r="4" spans="1:23" x14ac:dyDescent="0.25">
      <c r="A4">
        <v>1005</v>
      </c>
      <c r="B4">
        <v>115</v>
      </c>
      <c r="C4">
        <v>141</v>
      </c>
      <c r="D4">
        <v>117</v>
      </c>
      <c r="E4">
        <v>96</v>
      </c>
      <c r="F4">
        <v>160</v>
      </c>
      <c r="G4">
        <v>74</v>
      </c>
      <c r="H4" s="74">
        <v>0.163584637268848</v>
      </c>
      <c r="I4" s="74">
        <v>0.20056899004267401</v>
      </c>
      <c r="J4" s="74">
        <v>0.166429587482219</v>
      </c>
      <c r="K4" s="74">
        <v>0.136557610241821</v>
      </c>
      <c r="L4" s="74">
        <v>0.22759601706970101</v>
      </c>
      <c r="M4" s="74">
        <v>0.105263157894737</v>
      </c>
      <c r="N4">
        <v>703</v>
      </c>
      <c r="O4">
        <v>27</v>
      </c>
      <c r="P4">
        <v>4</v>
      </c>
      <c r="Q4">
        <v>67</v>
      </c>
      <c r="R4">
        <v>0</v>
      </c>
      <c r="S4">
        <v>0</v>
      </c>
      <c r="T4">
        <v>0</v>
      </c>
      <c r="U4">
        <v>1</v>
      </c>
      <c r="V4">
        <v>1</v>
      </c>
      <c r="W4">
        <f t="shared" si="0"/>
        <v>96</v>
      </c>
    </row>
    <row r="5" spans="1:23" x14ac:dyDescent="0.25">
      <c r="A5">
        <v>1008</v>
      </c>
      <c r="B5">
        <v>40</v>
      </c>
      <c r="C5">
        <v>52</v>
      </c>
      <c r="D5">
        <v>25</v>
      </c>
      <c r="E5">
        <v>35</v>
      </c>
      <c r="F5">
        <v>58</v>
      </c>
      <c r="G5">
        <v>43</v>
      </c>
      <c r="H5" s="74">
        <v>0.158102766798419</v>
      </c>
      <c r="I5" s="74">
        <v>0.205533596837945</v>
      </c>
      <c r="J5" s="74">
        <v>9.8814229249011995E-2</v>
      </c>
      <c r="K5" s="74">
        <v>0.138339920948617</v>
      </c>
      <c r="L5" s="74">
        <v>0.22924901185770799</v>
      </c>
      <c r="M5" s="74">
        <v>0.1699604743083</v>
      </c>
      <c r="N5">
        <v>253</v>
      </c>
      <c r="O5">
        <v>38</v>
      </c>
      <c r="P5">
        <v>5</v>
      </c>
      <c r="Q5">
        <v>54</v>
      </c>
      <c r="R5">
        <v>2</v>
      </c>
      <c r="S5">
        <v>2</v>
      </c>
      <c r="T5">
        <v>0</v>
      </c>
      <c r="U5">
        <v>0</v>
      </c>
      <c r="V5">
        <v>0</v>
      </c>
      <c r="W5">
        <f t="shared" si="0"/>
        <v>95</v>
      </c>
    </row>
    <row r="6" spans="1:23" x14ac:dyDescent="0.25">
      <c r="A6">
        <v>1009</v>
      </c>
      <c r="B6">
        <v>120</v>
      </c>
      <c r="C6">
        <v>174</v>
      </c>
      <c r="D6">
        <v>150</v>
      </c>
      <c r="E6">
        <v>117</v>
      </c>
      <c r="F6">
        <v>282</v>
      </c>
      <c r="G6">
        <v>362</v>
      </c>
      <c r="H6" s="74">
        <v>9.9585062240664005E-2</v>
      </c>
      <c r="I6" s="74">
        <v>0.144398340248963</v>
      </c>
      <c r="J6" s="74">
        <v>0.12448132780083</v>
      </c>
      <c r="K6" s="74">
        <v>9.7095435684647E-2</v>
      </c>
      <c r="L6" s="74">
        <v>0.23402489626556</v>
      </c>
      <c r="M6" s="74">
        <v>0.30041493775933598</v>
      </c>
      <c r="N6">
        <v>1205</v>
      </c>
      <c r="O6">
        <v>12</v>
      </c>
      <c r="P6">
        <v>79</v>
      </c>
      <c r="Q6">
        <v>5</v>
      </c>
      <c r="R6">
        <v>0</v>
      </c>
      <c r="S6">
        <v>1</v>
      </c>
      <c r="T6">
        <v>0</v>
      </c>
      <c r="U6">
        <v>0</v>
      </c>
      <c r="V6">
        <v>2</v>
      </c>
      <c r="W6">
        <f t="shared" si="0"/>
        <v>21</v>
      </c>
    </row>
    <row r="7" spans="1:23" x14ac:dyDescent="0.25">
      <c r="A7">
        <v>1010</v>
      </c>
      <c r="B7">
        <v>58</v>
      </c>
      <c r="C7">
        <v>66</v>
      </c>
      <c r="D7">
        <v>55</v>
      </c>
      <c r="E7">
        <v>52</v>
      </c>
      <c r="F7">
        <v>78</v>
      </c>
      <c r="G7">
        <v>69</v>
      </c>
      <c r="H7" s="74">
        <v>0.15343915343915299</v>
      </c>
      <c r="I7" s="74">
        <v>0.17460317460317501</v>
      </c>
      <c r="J7" s="74">
        <v>0.14550264550264499</v>
      </c>
      <c r="K7" s="74">
        <v>0.137566137566138</v>
      </c>
      <c r="L7" s="74">
        <v>0.206349206349206</v>
      </c>
      <c r="M7" s="74">
        <v>0.182539682539683</v>
      </c>
      <c r="N7">
        <v>378</v>
      </c>
      <c r="O7">
        <v>36</v>
      </c>
      <c r="P7">
        <v>20</v>
      </c>
      <c r="Q7">
        <v>42</v>
      </c>
      <c r="R7">
        <v>1</v>
      </c>
      <c r="S7">
        <v>1</v>
      </c>
      <c r="T7">
        <v>0</v>
      </c>
      <c r="U7">
        <v>0</v>
      </c>
      <c r="V7">
        <v>1</v>
      </c>
      <c r="W7">
        <f t="shared" si="0"/>
        <v>80</v>
      </c>
    </row>
    <row r="8" spans="1:23" x14ac:dyDescent="0.25">
      <c r="A8">
        <v>1011</v>
      </c>
      <c r="B8">
        <v>222</v>
      </c>
      <c r="C8">
        <v>201</v>
      </c>
      <c r="D8">
        <v>131</v>
      </c>
      <c r="E8">
        <v>123</v>
      </c>
      <c r="F8">
        <v>138</v>
      </c>
      <c r="G8">
        <v>128</v>
      </c>
      <c r="H8" s="74">
        <v>0.23541887592788999</v>
      </c>
      <c r="I8" s="74">
        <v>0.213149522799576</v>
      </c>
      <c r="J8" s="74">
        <v>0.13891834570519601</v>
      </c>
      <c r="K8" s="74">
        <v>0.13043478260869601</v>
      </c>
      <c r="L8" s="74">
        <v>0.146341463414634</v>
      </c>
      <c r="M8" s="74">
        <v>0.135737009544008</v>
      </c>
      <c r="N8">
        <v>943</v>
      </c>
      <c r="O8">
        <v>64</v>
      </c>
      <c r="P8">
        <v>15</v>
      </c>
      <c r="Q8">
        <v>19</v>
      </c>
      <c r="R8">
        <v>0</v>
      </c>
      <c r="S8">
        <v>1</v>
      </c>
      <c r="T8">
        <v>0</v>
      </c>
      <c r="U8">
        <v>0</v>
      </c>
      <c r="V8">
        <v>0</v>
      </c>
      <c r="W8">
        <f t="shared" si="0"/>
        <v>85</v>
      </c>
    </row>
    <row r="9" spans="1:23" x14ac:dyDescent="0.25">
      <c r="A9">
        <v>1012</v>
      </c>
      <c r="B9">
        <v>249</v>
      </c>
      <c r="C9">
        <v>358</v>
      </c>
      <c r="D9">
        <v>285</v>
      </c>
      <c r="E9">
        <v>361</v>
      </c>
      <c r="F9">
        <v>436</v>
      </c>
      <c r="G9">
        <v>398</v>
      </c>
      <c r="H9" s="74">
        <v>0.119310014374701</v>
      </c>
      <c r="I9" s="74">
        <v>0.17153809295639699</v>
      </c>
      <c r="J9" s="74">
        <v>0.136559655007187</v>
      </c>
      <c r="K9" s="74">
        <v>0.17297556300910399</v>
      </c>
      <c r="L9" s="74">
        <v>0.208912314326785</v>
      </c>
      <c r="M9" s="74">
        <v>0.19070436032582699</v>
      </c>
      <c r="N9">
        <v>2087</v>
      </c>
      <c r="O9">
        <v>19</v>
      </c>
      <c r="P9">
        <v>50</v>
      </c>
      <c r="Q9">
        <v>27</v>
      </c>
      <c r="R9">
        <v>1</v>
      </c>
      <c r="S9">
        <v>2</v>
      </c>
      <c r="T9">
        <v>0</v>
      </c>
      <c r="U9">
        <v>0</v>
      </c>
      <c r="V9">
        <v>1</v>
      </c>
      <c r="W9">
        <f t="shared" si="0"/>
        <v>50</v>
      </c>
    </row>
    <row r="10" spans="1:23" x14ac:dyDescent="0.25">
      <c r="A10">
        <v>1013</v>
      </c>
      <c r="B10">
        <v>249</v>
      </c>
      <c r="C10">
        <v>331</v>
      </c>
      <c r="D10">
        <v>307</v>
      </c>
      <c r="E10">
        <v>298</v>
      </c>
      <c r="F10">
        <v>412</v>
      </c>
      <c r="G10">
        <v>521</v>
      </c>
      <c r="H10" s="74">
        <v>0.117563739376771</v>
      </c>
      <c r="I10" s="74">
        <v>0.15627950897072701</v>
      </c>
      <c r="J10" s="74">
        <v>0.14494806421152001</v>
      </c>
      <c r="K10" s="74">
        <v>0.140698772426818</v>
      </c>
      <c r="L10" s="74">
        <v>0.19452313503304999</v>
      </c>
      <c r="M10" s="74">
        <v>0.24598677998111401</v>
      </c>
      <c r="N10">
        <v>2118</v>
      </c>
      <c r="O10">
        <v>34</v>
      </c>
      <c r="P10">
        <v>18</v>
      </c>
      <c r="Q10">
        <v>46</v>
      </c>
      <c r="R10">
        <v>0</v>
      </c>
      <c r="S10">
        <v>1</v>
      </c>
      <c r="T10">
        <v>0</v>
      </c>
      <c r="U10">
        <v>0</v>
      </c>
      <c r="V10">
        <v>1</v>
      </c>
      <c r="W10">
        <f t="shared" si="0"/>
        <v>82</v>
      </c>
    </row>
    <row r="11" spans="1:23" x14ac:dyDescent="0.25">
      <c r="A11">
        <v>1014</v>
      </c>
      <c r="B11">
        <v>110</v>
      </c>
      <c r="C11">
        <v>103</v>
      </c>
      <c r="D11">
        <v>79</v>
      </c>
      <c r="E11">
        <v>59</v>
      </c>
      <c r="F11">
        <v>111</v>
      </c>
      <c r="G11">
        <v>108</v>
      </c>
      <c r="H11" s="74">
        <v>0.19298245614035101</v>
      </c>
      <c r="I11" s="74">
        <v>0.180701754385965</v>
      </c>
      <c r="J11" s="74">
        <v>0.13859649122807</v>
      </c>
      <c r="K11" s="74">
        <v>0.10350877192982499</v>
      </c>
      <c r="L11" s="74">
        <v>0.19473684210526301</v>
      </c>
      <c r="M11" s="74">
        <v>0.18947368421052599</v>
      </c>
      <c r="N11">
        <v>570</v>
      </c>
      <c r="O11">
        <v>46</v>
      </c>
      <c r="P11">
        <v>46</v>
      </c>
      <c r="Q11">
        <v>4</v>
      </c>
      <c r="R11">
        <v>1</v>
      </c>
      <c r="S11">
        <v>3</v>
      </c>
      <c r="T11">
        <v>0</v>
      </c>
      <c r="U11">
        <v>0</v>
      </c>
      <c r="V11">
        <v>0</v>
      </c>
      <c r="W11">
        <f t="shared" si="0"/>
        <v>54</v>
      </c>
    </row>
    <row r="12" spans="1:23" x14ac:dyDescent="0.25">
      <c r="A12">
        <v>1015</v>
      </c>
      <c r="B12">
        <v>179</v>
      </c>
      <c r="C12">
        <v>301</v>
      </c>
      <c r="D12">
        <v>162</v>
      </c>
      <c r="E12">
        <v>127</v>
      </c>
      <c r="F12">
        <v>135</v>
      </c>
      <c r="G12">
        <v>145</v>
      </c>
      <c r="H12" s="74">
        <v>0.17063870352716901</v>
      </c>
      <c r="I12" s="74">
        <v>0.28693994280266899</v>
      </c>
      <c r="J12" s="74">
        <v>0.15443279313632</v>
      </c>
      <c r="K12" s="74">
        <v>0.121067683508103</v>
      </c>
      <c r="L12" s="74">
        <v>0.12869399428026701</v>
      </c>
      <c r="M12" s="74">
        <v>0.13822688274547201</v>
      </c>
      <c r="N12">
        <v>1049</v>
      </c>
      <c r="O12">
        <v>54</v>
      </c>
      <c r="P12">
        <v>40</v>
      </c>
      <c r="Q12">
        <v>3</v>
      </c>
      <c r="R12">
        <v>0</v>
      </c>
      <c r="S12">
        <v>2</v>
      </c>
      <c r="T12">
        <v>0</v>
      </c>
      <c r="U12">
        <v>0</v>
      </c>
      <c r="V12">
        <v>1</v>
      </c>
      <c r="W12">
        <f t="shared" si="0"/>
        <v>60</v>
      </c>
    </row>
    <row r="13" spans="1:23" x14ac:dyDescent="0.25">
      <c r="A13">
        <v>1019</v>
      </c>
      <c r="B13">
        <v>130</v>
      </c>
      <c r="C13">
        <v>114</v>
      </c>
      <c r="D13">
        <v>107</v>
      </c>
      <c r="E13">
        <v>94</v>
      </c>
      <c r="F13">
        <v>145</v>
      </c>
      <c r="G13">
        <v>96</v>
      </c>
      <c r="H13" s="74">
        <v>0.18950437317784299</v>
      </c>
      <c r="I13" s="74">
        <v>0.16618075801749299</v>
      </c>
      <c r="J13" s="74">
        <v>0.15597667638484</v>
      </c>
      <c r="K13" s="74">
        <v>0.13702623906705499</v>
      </c>
      <c r="L13" s="74">
        <v>0.211370262390671</v>
      </c>
      <c r="M13" s="74">
        <v>0.13994169096209899</v>
      </c>
      <c r="N13">
        <v>686</v>
      </c>
      <c r="O13">
        <v>68</v>
      </c>
      <c r="P13">
        <v>17</v>
      </c>
      <c r="Q13">
        <v>14</v>
      </c>
      <c r="R13">
        <v>0</v>
      </c>
      <c r="S13">
        <v>0</v>
      </c>
      <c r="T13">
        <v>0</v>
      </c>
      <c r="U13">
        <v>0</v>
      </c>
      <c r="V13">
        <v>0</v>
      </c>
      <c r="W13">
        <f t="shared" si="0"/>
        <v>83</v>
      </c>
    </row>
    <row r="14" spans="1:23" x14ac:dyDescent="0.25">
      <c r="A14">
        <v>1021</v>
      </c>
      <c r="B14">
        <v>232</v>
      </c>
      <c r="C14">
        <v>429</v>
      </c>
      <c r="D14">
        <v>339</v>
      </c>
      <c r="E14">
        <v>345</v>
      </c>
      <c r="F14">
        <v>603</v>
      </c>
      <c r="G14">
        <v>706</v>
      </c>
      <c r="H14" s="74">
        <v>8.7415222305953E-2</v>
      </c>
      <c r="I14" s="74">
        <v>0.16164280331575001</v>
      </c>
      <c r="J14" s="74">
        <v>0.12773172569706101</v>
      </c>
      <c r="K14" s="74">
        <v>0.12999246420497401</v>
      </c>
      <c r="L14" s="74">
        <v>0.22720422004521501</v>
      </c>
      <c r="M14" s="74">
        <v>0.26601356443104701</v>
      </c>
      <c r="N14">
        <v>2654</v>
      </c>
      <c r="O14">
        <v>10</v>
      </c>
      <c r="P14">
        <v>83</v>
      </c>
      <c r="Q14">
        <v>4</v>
      </c>
      <c r="R14">
        <v>0</v>
      </c>
      <c r="S14">
        <v>2</v>
      </c>
      <c r="T14">
        <v>0</v>
      </c>
      <c r="U14">
        <v>0</v>
      </c>
      <c r="V14">
        <v>1</v>
      </c>
      <c r="W14">
        <f t="shared" si="0"/>
        <v>17</v>
      </c>
    </row>
    <row r="15" spans="1:23" x14ac:dyDescent="0.25">
      <c r="A15">
        <v>1022</v>
      </c>
      <c r="B15">
        <v>119</v>
      </c>
      <c r="C15">
        <v>213</v>
      </c>
      <c r="D15">
        <v>163</v>
      </c>
      <c r="E15">
        <v>134</v>
      </c>
      <c r="F15">
        <v>215</v>
      </c>
      <c r="G15">
        <v>259</v>
      </c>
      <c r="H15" s="74">
        <v>0.10788757932910201</v>
      </c>
      <c r="I15" s="74">
        <v>0.19310970081595599</v>
      </c>
      <c r="J15" s="74">
        <v>0.14777878513146001</v>
      </c>
      <c r="K15" s="74">
        <v>0.121486854034452</v>
      </c>
      <c r="L15" s="74">
        <v>0.194922937443336</v>
      </c>
      <c r="M15" s="74">
        <v>0.234814143245694</v>
      </c>
      <c r="N15">
        <v>1103</v>
      </c>
      <c r="O15">
        <v>16</v>
      </c>
      <c r="P15">
        <v>76</v>
      </c>
      <c r="Q15">
        <v>6</v>
      </c>
      <c r="R15">
        <v>0</v>
      </c>
      <c r="S15">
        <v>1</v>
      </c>
      <c r="T15">
        <v>0</v>
      </c>
      <c r="U15">
        <v>0</v>
      </c>
      <c r="V15">
        <v>1</v>
      </c>
      <c r="W15">
        <f t="shared" si="0"/>
        <v>24</v>
      </c>
    </row>
    <row r="16" spans="1:23" x14ac:dyDescent="0.25">
      <c r="A16">
        <v>1023</v>
      </c>
      <c r="B16">
        <v>661</v>
      </c>
      <c r="C16">
        <v>846</v>
      </c>
      <c r="D16">
        <v>878</v>
      </c>
      <c r="E16">
        <v>764</v>
      </c>
      <c r="F16">
        <v>804</v>
      </c>
      <c r="G16">
        <v>591</v>
      </c>
      <c r="H16" s="74">
        <v>0.14546654929577499</v>
      </c>
      <c r="I16" s="74">
        <v>0.186179577464789</v>
      </c>
      <c r="J16" s="74">
        <v>0.193221830985915</v>
      </c>
      <c r="K16" s="74">
        <v>0.16813380281690099</v>
      </c>
      <c r="L16" s="74">
        <v>0.17693661971831001</v>
      </c>
      <c r="M16" s="74">
        <v>0.13006161971831001</v>
      </c>
      <c r="N16">
        <v>4544</v>
      </c>
      <c r="O16">
        <v>17</v>
      </c>
      <c r="P16">
        <v>68</v>
      </c>
      <c r="Q16">
        <v>11</v>
      </c>
      <c r="R16">
        <v>0</v>
      </c>
      <c r="S16">
        <v>2</v>
      </c>
      <c r="T16">
        <v>0</v>
      </c>
      <c r="U16">
        <v>0</v>
      </c>
      <c r="V16">
        <v>1</v>
      </c>
      <c r="W16">
        <f t="shared" si="0"/>
        <v>32</v>
      </c>
    </row>
    <row r="17" spans="1:23" x14ac:dyDescent="0.25">
      <c r="A17">
        <v>1024</v>
      </c>
      <c r="B17">
        <v>352</v>
      </c>
      <c r="C17">
        <v>519</v>
      </c>
      <c r="D17">
        <v>579</v>
      </c>
      <c r="E17">
        <v>403</v>
      </c>
      <c r="F17">
        <v>524</v>
      </c>
      <c r="G17">
        <v>581</v>
      </c>
      <c r="H17" s="74">
        <v>0.118999323867478</v>
      </c>
      <c r="I17" s="74">
        <v>0.17545638945233299</v>
      </c>
      <c r="J17" s="74">
        <v>0.19574036511156201</v>
      </c>
      <c r="K17" s="74">
        <v>0.136240703177823</v>
      </c>
      <c r="L17" s="74">
        <v>0.17714672075726801</v>
      </c>
      <c r="M17" s="74">
        <v>0.196416497633536</v>
      </c>
      <c r="N17">
        <v>2958</v>
      </c>
      <c r="O17">
        <v>16</v>
      </c>
      <c r="P17">
        <v>71</v>
      </c>
      <c r="Q17">
        <v>9</v>
      </c>
      <c r="R17">
        <v>0</v>
      </c>
      <c r="S17">
        <v>1</v>
      </c>
      <c r="T17">
        <v>0</v>
      </c>
      <c r="U17">
        <v>0</v>
      </c>
      <c r="V17">
        <v>1</v>
      </c>
      <c r="W17">
        <f t="shared" si="0"/>
        <v>29</v>
      </c>
    </row>
    <row r="18" spans="1:23" x14ac:dyDescent="0.25">
      <c r="A18">
        <v>1025</v>
      </c>
      <c r="B18">
        <v>260</v>
      </c>
      <c r="C18">
        <v>322</v>
      </c>
      <c r="D18">
        <v>290</v>
      </c>
      <c r="E18">
        <v>261</v>
      </c>
      <c r="F18">
        <v>366</v>
      </c>
      <c r="G18">
        <v>345</v>
      </c>
      <c r="H18" s="74">
        <v>0.140997830802603</v>
      </c>
      <c r="I18" s="74">
        <v>0.17462039045553099</v>
      </c>
      <c r="J18" s="74">
        <v>0.157266811279826</v>
      </c>
      <c r="K18" s="74">
        <v>0.141540130151844</v>
      </c>
      <c r="L18" s="74">
        <v>0.19848156182212601</v>
      </c>
      <c r="M18" s="74">
        <v>0.18709327548806901</v>
      </c>
      <c r="N18">
        <v>1844</v>
      </c>
      <c r="O18">
        <v>35</v>
      </c>
      <c r="P18">
        <v>35</v>
      </c>
      <c r="Q18">
        <v>28</v>
      </c>
      <c r="R18">
        <v>0</v>
      </c>
      <c r="S18">
        <v>1</v>
      </c>
      <c r="T18">
        <v>0</v>
      </c>
      <c r="U18">
        <v>0</v>
      </c>
      <c r="V18">
        <v>1</v>
      </c>
      <c r="W18">
        <f t="shared" si="0"/>
        <v>65</v>
      </c>
    </row>
    <row r="19" spans="1:23" x14ac:dyDescent="0.25">
      <c r="A19">
        <v>1034</v>
      </c>
      <c r="B19">
        <v>389</v>
      </c>
      <c r="C19">
        <v>298</v>
      </c>
      <c r="D19">
        <v>411</v>
      </c>
      <c r="E19">
        <v>564</v>
      </c>
      <c r="F19">
        <v>704</v>
      </c>
      <c r="G19">
        <v>594</v>
      </c>
      <c r="H19" s="74">
        <v>0.13141891891891899</v>
      </c>
      <c r="I19" s="74">
        <v>0.10067567567567599</v>
      </c>
      <c r="J19" s="74">
        <v>0.13885135135135099</v>
      </c>
      <c r="K19" s="74">
        <v>0.19054054054054101</v>
      </c>
      <c r="L19" s="74">
        <v>0.23783783783783799</v>
      </c>
      <c r="M19" s="74">
        <v>0.20067567567567601</v>
      </c>
      <c r="N19">
        <v>2960</v>
      </c>
      <c r="O19">
        <v>11</v>
      </c>
      <c r="P19">
        <v>81</v>
      </c>
      <c r="Q19">
        <v>6</v>
      </c>
      <c r="R19">
        <v>1</v>
      </c>
      <c r="S19">
        <v>1</v>
      </c>
      <c r="T19">
        <v>0</v>
      </c>
      <c r="U19">
        <v>0</v>
      </c>
      <c r="V19">
        <v>1</v>
      </c>
      <c r="W19">
        <f t="shared" si="0"/>
        <v>19</v>
      </c>
    </row>
    <row r="20" spans="1:23" x14ac:dyDescent="0.25">
      <c r="A20">
        <v>1056</v>
      </c>
      <c r="B20">
        <v>88</v>
      </c>
      <c r="C20">
        <v>204</v>
      </c>
      <c r="D20">
        <v>189</v>
      </c>
      <c r="E20">
        <v>224</v>
      </c>
      <c r="F20">
        <v>271</v>
      </c>
      <c r="G20">
        <v>53</v>
      </c>
      <c r="H20" s="74">
        <v>8.5519922254615993E-2</v>
      </c>
      <c r="I20" s="74">
        <v>0.19825072886297401</v>
      </c>
      <c r="J20" s="74">
        <v>0.183673469387755</v>
      </c>
      <c r="K20" s="74">
        <v>0.21768707482993199</v>
      </c>
      <c r="L20" s="74">
        <v>0.263362487852284</v>
      </c>
      <c r="M20" s="74">
        <v>5.1506316812439001E-2</v>
      </c>
      <c r="N20">
        <v>1029</v>
      </c>
      <c r="O20">
        <v>13</v>
      </c>
      <c r="P20">
        <v>27</v>
      </c>
      <c r="Q20">
        <v>56</v>
      </c>
      <c r="R20">
        <v>1</v>
      </c>
      <c r="S20">
        <v>3</v>
      </c>
      <c r="T20">
        <v>0</v>
      </c>
      <c r="U20">
        <v>0</v>
      </c>
      <c r="V20">
        <v>1</v>
      </c>
      <c r="W20">
        <f t="shared" si="0"/>
        <v>73</v>
      </c>
    </row>
    <row r="21" spans="1:23" x14ac:dyDescent="0.25">
      <c r="A21">
        <v>1059</v>
      </c>
      <c r="B21">
        <v>56</v>
      </c>
      <c r="C21">
        <v>89</v>
      </c>
      <c r="D21">
        <v>67</v>
      </c>
      <c r="E21">
        <v>62</v>
      </c>
      <c r="F21">
        <v>131</v>
      </c>
      <c r="G21">
        <v>108</v>
      </c>
      <c r="H21" s="74">
        <v>0.10916179337232</v>
      </c>
      <c r="I21" s="74">
        <v>0.173489278752437</v>
      </c>
      <c r="J21" s="74">
        <v>0.130604288499025</v>
      </c>
      <c r="K21" s="74">
        <v>0.120857699805068</v>
      </c>
      <c r="L21" s="74">
        <v>0.25536062378167601</v>
      </c>
      <c r="M21" s="74">
        <v>0.21052631578947401</v>
      </c>
      <c r="N21">
        <v>513</v>
      </c>
      <c r="O21">
        <v>32</v>
      </c>
      <c r="P21">
        <v>11</v>
      </c>
      <c r="Q21">
        <v>55</v>
      </c>
      <c r="R21">
        <v>1</v>
      </c>
      <c r="S21">
        <v>0</v>
      </c>
      <c r="T21">
        <v>0</v>
      </c>
      <c r="U21">
        <v>0</v>
      </c>
      <c r="V21">
        <v>1</v>
      </c>
      <c r="W21">
        <f t="shared" si="0"/>
        <v>89</v>
      </c>
    </row>
    <row r="22" spans="1:23" x14ac:dyDescent="0.25">
      <c r="A22">
        <v>1061</v>
      </c>
      <c r="B22">
        <v>31</v>
      </c>
      <c r="C22">
        <v>82</v>
      </c>
      <c r="D22">
        <v>59</v>
      </c>
      <c r="E22">
        <v>39</v>
      </c>
      <c r="F22">
        <v>51</v>
      </c>
      <c r="G22">
        <v>35</v>
      </c>
      <c r="H22" s="74">
        <v>0.104377104377104</v>
      </c>
      <c r="I22" s="74">
        <v>0.276094276094276</v>
      </c>
      <c r="J22" s="74">
        <v>0.198653198653199</v>
      </c>
      <c r="K22" s="74">
        <v>0.13131313131313099</v>
      </c>
      <c r="L22" s="74">
        <v>0.17171717171717199</v>
      </c>
      <c r="M22" s="74">
        <v>0.117845117845118</v>
      </c>
      <c r="N22">
        <v>297</v>
      </c>
      <c r="O22">
        <v>51</v>
      </c>
      <c r="P22">
        <v>8</v>
      </c>
      <c r="Q22">
        <v>40</v>
      </c>
      <c r="R22">
        <v>0</v>
      </c>
      <c r="S22">
        <v>1</v>
      </c>
      <c r="T22">
        <v>0</v>
      </c>
      <c r="U22">
        <v>0</v>
      </c>
      <c r="V22">
        <v>1</v>
      </c>
      <c r="W22">
        <f t="shared" si="0"/>
        <v>92</v>
      </c>
    </row>
    <row r="23" spans="1:23" x14ac:dyDescent="0.25">
      <c r="A23">
        <v>1062</v>
      </c>
      <c r="B23">
        <v>3</v>
      </c>
      <c r="C23">
        <v>7</v>
      </c>
      <c r="D23">
        <v>12</v>
      </c>
      <c r="E23">
        <v>2</v>
      </c>
      <c r="F23">
        <v>5</v>
      </c>
      <c r="G23">
        <v>6</v>
      </c>
      <c r="H23" s="74">
        <v>8.5714285714286007E-2</v>
      </c>
      <c r="I23" s="74">
        <v>0.2</v>
      </c>
      <c r="J23" s="74">
        <v>0.34285714285714303</v>
      </c>
      <c r="K23" s="74">
        <v>5.7142857142857002E-2</v>
      </c>
      <c r="L23" s="74">
        <v>0.14285714285714299</v>
      </c>
      <c r="M23" s="74">
        <v>0.17142857142857101</v>
      </c>
      <c r="N23">
        <v>35</v>
      </c>
      <c r="O23">
        <v>46</v>
      </c>
      <c r="P23">
        <v>38</v>
      </c>
      <c r="Q23">
        <v>17</v>
      </c>
      <c r="R23">
        <v>0</v>
      </c>
      <c r="S23">
        <v>0</v>
      </c>
      <c r="T23">
        <v>0</v>
      </c>
      <c r="U23">
        <v>0</v>
      </c>
      <c r="V23">
        <v>0</v>
      </c>
      <c r="W23">
        <f t="shared" si="0"/>
        <v>62</v>
      </c>
    </row>
    <row r="24" spans="1:23" x14ac:dyDescent="0.25">
      <c r="A24">
        <v>1066</v>
      </c>
      <c r="B24">
        <v>84</v>
      </c>
      <c r="C24">
        <v>135</v>
      </c>
      <c r="D24">
        <v>119</v>
      </c>
      <c r="E24">
        <v>135</v>
      </c>
      <c r="F24">
        <v>201</v>
      </c>
      <c r="G24">
        <v>142</v>
      </c>
      <c r="H24" s="74">
        <v>0.10294117647058799</v>
      </c>
      <c r="I24" s="74">
        <v>0.16544117647058801</v>
      </c>
      <c r="J24" s="74">
        <v>0.14583333333333301</v>
      </c>
      <c r="K24" s="74">
        <v>0.16544117647058801</v>
      </c>
      <c r="L24" s="74">
        <v>0.246323529411765</v>
      </c>
      <c r="M24" s="74">
        <v>0.174019607843137</v>
      </c>
      <c r="N24">
        <v>816</v>
      </c>
      <c r="O24">
        <v>43</v>
      </c>
      <c r="P24">
        <v>36</v>
      </c>
      <c r="Q24">
        <v>15</v>
      </c>
      <c r="R24">
        <v>1</v>
      </c>
      <c r="S24">
        <v>4</v>
      </c>
      <c r="T24">
        <v>0</v>
      </c>
      <c r="U24">
        <v>0</v>
      </c>
      <c r="V24">
        <v>1</v>
      </c>
      <c r="W24">
        <f t="shared" si="0"/>
        <v>64</v>
      </c>
    </row>
    <row r="25" spans="1:23" x14ac:dyDescent="0.25">
      <c r="A25">
        <v>1071</v>
      </c>
      <c r="B25">
        <v>304</v>
      </c>
      <c r="C25">
        <v>611</v>
      </c>
      <c r="D25">
        <v>268</v>
      </c>
      <c r="E25">
        <v>230</v>
      </c>
      <c r="F25">
        <v>263</v>
      </c>
      <c r="G25">
        <v>357</v>
      </c>
      <c r="H25" s="74">
        <v>0.14953271028037399</v>
      </c>
      <c r="I25" s="74">
        <v>0.300541072306936</v>
      </c>
      <c r="J25" s="74">
        <v>0.13182488932611899</v>
      </c>
      <c r="K25" s="74">
        <v>0.113133300541072</v>
      </c>
      <c r="L25" s="74">
        <v>0.12936546974913901</v>
      </c>
      <c r="M25" s="74">
        <v>0.17560255779636</v>
      </c>
      <c r="N25">
        <v>2033</v>
      </c>
      <c r="O25">
        <v>18</v>
      </c>
      <c r="P25">
        <v>50</v>
      </c>
      <c r="Q25">
        <v>26</v>
      </c>
      <c r="R25">
        <v>0</v>
      </c>
      <c r="S25">
        <v>4</v>
      </c>
      <c r="T25">
        <v>0</v>
      </c>
      <c r="U25">
        <v>0</v>
      </c>
      <c r="V25">
        <v>2</v>
      </c>
      <c r="W25">
        <f t="shared" si="0"/>
        <v>50</v>
      </c>
    </row>
    <row r="26" spans="1:23" x14ac:dyDescent="0.25">
      <c r="A26">
        <v>1074</v>
      </c>
      <c r="B26">
        <v>160</v>
      </c>
      <c r="C26">
        <v>155</v>
      </c>
      <c r="D26">
        <v>124</v>
      </c>
      <c r="E26">
        <v>132</v>
      </c>
      <c r="F26">
        <v>144</v>
      </c>
      <c r="G26">
        <v>112</v>
      </c>
      <c r="H26" s="74">
        <v>0.19347037484885099</v>
      </c>
      <c r="I26" s="74">
        <v>0.187424425634825</v>
      </c>
      <c r="J26" s="74">
        <v>0.14993954050785999</v>
      </c>
      <c r="K26" s="74">
        <v>0.159613059250302</v>
      </c>
      <c r="L26" s="74">
        <v>0.17412333736396601</v>
      </c>
      <c r="M26" s="74">
        <v>0.135429262394196</v>
      </c>
      <c r="N26">
        <v>827</v>
      </c>
      <c r="O26">
        <v>66</v>
      </c>
      <c r="P26">
        <v>9</v>
      </c>
      <c r="Q26">
        <v>24</v>
      </c>
      <c r="R26">
        <v>0</v>
      </c>
      <c r="S26">
        <v>0</v>
      </c>
      <c r="T26">
        <v>0</v>
      </c>
      <c r="U26">
        <v>0</v>
      </c>
      <c r="V26">
        <v>1</v>
      </c>
      <c r="W26">
        <f t="shared" si="0"/>
        <v>91</v>
      </c>
    </row>
    <row r="27" spans="1:23" x14ac:dyDescent="0.25">
      <c r="A27">
        <v>1075</v>
      </c>
      <c r="B27">
        <v>176</v>
      </c>
      <c r="C27">
        <v>190</v>
      </c>
      <c r="D27">
        <v>123</v>
      </c>
      <c r="E27">
        <v>126</v>
      </c>
      <c r="F27">
        <v>174</v>
      </c>
      <c r="G27">
        <v>126</v>
      </c>
      <c r="H27" s="74">
        <v>0.19234972677595599</v>
      </c>
      <c r="I27" s="74">
        <v>0.207650273224044</v>
      </c>
      <c r="J27" s="74">
        <v>0.13442622950819699</v>
      </c>
      <c r="K27" s="74">
        <v>0.137704918032787</v>
      </c>
      <c r="L27" s="74">
        <v>0.19016393442623</v>
      </c>
      <c r="M27" s="74">
        <v>0.137704918032787</v>
      </c>
      <c r="N27">
        <v>915</v>
      </c>
      <c r="O27">
        <v>68</v>
      </c>
      <c r="P27">
        <v>13</v>
      </c>
      <c r="Q27">
        <v>17</v>
      </c>
      <c r="R27">
        <v>0</v>
      </c>
      <c r="S27">
        <v>1</v>
      </c>
      <c r="T27">
        <v>0</v>
      </c>
      <c r="U27">
        <v>0</v>
      </c>
      <c r="V27">
        <v>1</v>
      </c>
      <c r="W27">
        <f t="shared" si="0"/>
        <v>87</v>
      </c>
    </row>
    <row r="28" spans="1:23" x14ac:dyDescent="0.25">
      <c r="A28">
        <v>1076</v>
      </c>
      <c r="B28">
        <v>63</v>
      </c>
      <c r="C28">
        <v>140</v>
      </c>
      <c r="D28">
        <v>189</v>
      </c>
      <c r="E28">
        <v>145</v>
      </c>
      <c r="F28">
        <v>185</v>
      </c>
      <c r="G28">
        <v>203</v>
      </c>
      <c r="H28" s="74">
        <v>6.8108108108107995E-2</v>
      </c>
      <c r="I28" s="74">
        <v>0.151351351351351</v>
      </c>
      <c r="J28" s="74">
        <v>0.20432432432432401</v>
      </c>
      <c r="K28" s="74">
        <v>0.15675675675675699</v>
      </c>
      <c r="L28" s="74">
        <v>0.2</v>
      </c>
      <c r="M28" s="74">
        <v>0.21945945945945899</v>
      </c>
      <c r="N28">
        <v>925</v>
      </c>
      <c r="O28">
        <v>9</v>
      </c>
      <c r="P28">
        <v>87</v>
      </c>
      <c r="Q28">
        <v>3</v>
      </c>
      <c r="R28">
        <v>1</v>
      </c>
      <c r="S28">
        <v>0</v>
      </c>
      <c r="T28">
        <v>0</v>
      </c>
      <c r="U28">
        <v>0</v>
      </c>
      <c r="V28">
        <v>1</v>
      </c>
      <c r="W28">
        <f t="shared" si="0"/>
        <v>13</v>
      </c>
    </row>
    <row r="29" spans="1:23" x14ac:dyDescent="0.25">
      <c r="A29">
        <v>1078</v>
      </c>
      <c r="B29">
        <v>91</v>
      </c>
      <c r="C29">
        <v>138</v>
      </c>
      <c r="D29">
        <v>122</v>
      </c>
      <c r="E29">
        <v>103</v>
      </c>
      <c r="F29">
        <v>149</v>
      </c>
      <c r="G29">
        <v>136</v>
      </c>
      <c r="H29" s="74">
        <v>0.12313937753721201</v>
      </c>
      <c r="I29" s="74">
        <v>0.186738836265223</v>
      </c>
      <c r="J29" s="74">
        <v>0.165087956698241</v>
      </c>
      <c r="K29" s="74">
        <v>0.139377537212449</v>
      </c>
      <c r="L29" s="74">
        <v>0.20162381596752399</v>
      </c>
      <c r="M29" s="74">
        <v>0.18403247631934999</v>
      </c>
      <c r="N29">
        <v>739</v>
      </c>
      <c r="O29">
        <v>28</v>
      </c>
      <c r="P29">
        <v>5</v>
      </c>
      <c r="Q29">
        <v>66</v>
      </c>
      <c r="R29">
        <v>0</v>
      </c>
      <c r="S29">
        <v>0</v>
      </c>
      <c r="T29">
        <v>0</v>
      </c>
      <c r="U29">
        <v>0</v>
      </c>
      <c r="V29">
        <v>1</v>
      </c>
      <c r="W29">
        <f t="shared" si="0"/>
        <v>95</v>
      </c>
    </row>
    <row r="30" spans="1:23" x14ac:dyDescent="0.25">
      <c r="A30">
        <v>1079</v>
      </c>
      <c r="B30">
        <v>141</v>
      </c>
      <c r="C30">
        <v>199</v>
      </c>
      <c r="D30">
        <v>148</v>
      </c>
      <c r="E30">
        <v>166</v>
      </c>
      <c r="F30">
        <v>203</v>
      </c>
      <c r="G30">
        <v>180</v>
      </c>
      <c r="H30" s="74">
        <v>0.135969141755063</v>
      </c>
      <c r="I30" s="74">
        <v>0.19189971070395401</v>
      </c>
      <c r="J30" s="74">
        <v>0.14271938283510099</v>
      </c>
      <c r="K30" s="74">
        <v>0.16007714561234301</v>
      </c>
      <c r="L30" s="74">
        <v>0.19575699132111901</v>
      </c>
      <c r="M30" s="74">
        <v>0.17357762777242</v>
      </c>
      <c r="N30">
        <v>1037</v>
      </c>
      <c r="O30">
        <v>38</v>
      </c>
      <c r="P30">
        <v>3</v>
      </c>
      <c r="Q30">
        <v>58</v>
      </c>
      <c r="R30">
        <v>0</v>
      </c>
      <c r="S30">
        <v>0</v>
      </c>
      <c r="T30">
        <v>0</v>
      </c>
      <c r="U30">
        <v>0</v>
      </c>
      <c r="V30">
        <v>1</v>
      </c>
      <c r="W30">
        <f t="shared" si="0"/>
        <v>97</v>
      </c>
    </row>
    <row r="31" spans="1:23" x14ac:dyDescent="0.25">
      <c r="A31">
        <v>1080</v>
      </c>
      <c r="B31">
        <v>146</v>
      </c>
      <c r="C31">
        <v>234</v>
      </c>
      <c r="D31">
        <v>163</v>
      </c>
      <c r="E31">
        <v>191</v>
      </c>
      <c r="F31">
        <v>197</v>
      </c>
      <c r="G31">
        <v>217</v>
      </c>
      <c r="H31" s="74">
        <v>0.12717770034843201</v>
      </c>
      <c r="I31" s="74">
        <v>0.20383275261323999</v>
      </c>
      <c r="J31" s="74">
        <v>0.14198606271777001</v>
      </c>
      <c r="K31" s="74">
        <v>0.166376306620209</v>
      </c>
      <c r="L31" s="74">
        <v>0.171602787456446</v>
      </c>
      <c r="M31" s="74">
        <v>0.189024390243902</v>
      </c>
      <c r="N31">
        <v>1148</v>
      </c>
      <c r="O31">
        <v>35</v>
      </c>
      <c r="P31">
        <v>3</v>
      </c>
      <c r="Q31">
        <v>60</v>
      </c>
      <c r="R31">
        <v>0</v>
      </c>
      <c r="S31">
        <v>0</v>
      </c>
      <c r="T31">
        <v>0</v>
      </c>
      <c r="U31">
        <v>0</v>
      </c>
      <c r="V31">
        <v>1</v>
      </c>
      <c r="W31">
        <f t="shared" si="0"/>
        <v>97</v>
      </c>
    </row>
    <row r="32" spans="1:23" x14ac:dyDescent="0.25">
      <c r="A32">
        <v>1081</v>
      </c>
      <c r="B32">
        <v>273</v>
      </c>
      <c r="C32">
        <v>46</v>
      </c>
      <c r="D32">
        <v>51</v>
      </c>
      <c r="E32">
        <v>51</v>
      </c>
      <c r="F32">
        <v>55</v>
      </c>
      <c r="G32">
        <v>113</v>
      </c>
      <c r="H32" s="74">
        <v>0.46349745331069597</v>
      </c>
      <c r="I32" s="74">
        <v>7.8098471986418005E-2</v>
      </c>
      <c r="J32" s="74">
        <v>8.6587436332766998E-2</v>
      </c>
      <c r="K32" s="74">
        <v>8.6587436332766998E-2</v>
      </c>
      <c r="L32" s="74">
        <v>9.3378607809846997E-2</v>
      </c>
      <c r="M32" s="74">
        <v>0.191850594227504</v>
      </c>
      <c r="N32">
        <v>589</v>
      </c>
      <c r="O32">
        <v>7</v>
      </c>
      <c r="P32">
        <v>83</v>
      </c>
      <c r="Q32">
        <v>6</v>
      </c>
      <c r="R32">
        <v>1</v>
      </c>
      <c r="S32">
        <v>3</v>
      </c>
      <c r="T32">
        <v>0</v>
      </c>
      <c r="U32">
        <v>0</v>
      </c>
      <c r="V32">
        <v>0</v>
      </c>
      <c r="W32">
        <f t="shared" si="0"/>
        <v>17</v>
      </c>
    </row>
    <row r="33" spans="1:23" x14ac:dyDescent="0.25">
      <c r="A33">
        <v>1082</v>
      </c>
      <c r="B33">
        <v>100</v>
      </c>
      <c r="C33">
        <v>95</v>
      </c>
      <c r="D33">
        <v>86</v>
      </c>
      <c r="E33">
        <v>74</v>
      </c>
      <c r="F33">
        <v>113</v>
      </c>
      <c r="G33">
        <v>83</v>
      </c>
      <c r="H33" s="74">
        <v>0.181488203266788</v>
      </c>
      <c r="I33" s="74">
        <v>0.17241379310344801</v>
      </c>
      <c r="J33" s="74">
        <v>0.15607985480943701</v>
      </c>
      <c r="K33" s="74">
        <v>0.13430127041742301</v>
      </c>
      <c r="L33" s="74">
        <v>0.20508166969146999</v>
      </c>
      <c r="M33" s="74">
        <v>0.15063520871143399</v>
      </c>
      <c r="N33">
        <v>551</v>
      </c>
      <c r="O33">
        <v>62</v>
      </c>
      <c r="P33">
        <v>31</v>
      </c>
      <c r="Q33">
        <v>2</v>
      </c>
      <c r="R33">
        <v>0</v>
      </c>
      <c r="S33">
        <v>4</v>
      </c>
      <c r="T33">
        <v>0</v>
      </c>
      <c r="U33">
        <v>0</v>
      </c>
      <c r="V33">
        <v>1</v>
      </c>
      <c r="W33">
        <f t="shared" si="0"/>
        <v>69</v>
      </c>
    </row>
    <row r="34" spans="1:23" x14ac:dyDescent="0.25">
      <c r="A34">
        <v>1083</v>
      </c>
      <c r="B34">
        <v>178</v>
      </c>
      <c r="C34">
        <v>178</v>
      </c>
      <c r="D34">
        <v>133</v>
      </c>
      <c r="E34">
        <v>121</v>
      </c>
      <c r="F34">
        <v>172</v>
      </c>
      <c r="G34">
        <v>118</v>
      </c>
      <c r="H34" s="74">
        <v>0.197777777777778</v>
      </c>
      <c r="I34" s="74">
        <v>0.197777777777778</v>
      </c>
      <c r="J34" s="74">
        <v>0.14777777777777801</v>
      </c>
      <c r="K34" s="74">
        <v>0.13444444444444401</v>
      </c>
      <c r="L34" s="74">
        <v>0.19111111111111101</v>
      </c>
      <c r="M34" s="74">
        <v>0.13111111111111101</v>
      </c>
      <c r="N34">
        <v>900</v>
      </c>
      <c r="O34">
        <v>63</v>
      </c>
      <c r="P34">
        <v>10</v>
      </c>
      <c r="Q34">
        <v>26</v>
      </c>
      <c r="R34">
        <v>0</v>
      </c>
      <c r="S34">
        <v>0</v>
      </c>
      <c r="T34">
        <v>0</v>
      </c>
      <c r="U34">
        <v>0</v>
      </c>
      <c r="V34">
        <v>0</v>
      </c>
      <c r="W34">
        <f t="shared" si="0"/>
        <v>90</v>
      </c>
    </row>
    <row r="35" spans="1:23" x14ac:dyDescent="0.25">
      <c r="A35">
        <v>1085</v>
      </c>
      <c r="B35">
        <v>125</v>
      </c>
      <c r="C35">
        <v>131</v>
      </c>
      <c r="D35">
        <v>99</v>
      </c>
      <c r="E35">
        <v>57</v>
      </c>
      <c r="F35">
        <v>121</v>
      </c>
      <c r="G35">
        <v>135</v>
      </c>
      <c r="H35" s="74">
        <v>0.18712574850299399</v>
      </c>
      <c r="I35" s="74">
        <v>0.19610778443113799</v>
      </c>
      <c r="J35" s="74">
        <v>0.14820359281437101</v>
      </c>
      <c r="K35" s="74">
        <v>8.5329341317364998E-2</v>
      </c>
      <c r="L35" s="74">
        <v>0.18113772455089799</v>
      </c>
      <c r="M35" s="74">
        <v>0.20209580838323399</v>
      </c>
      <c r="N35">
        <v>668</v>
      </c>
      <c r="O35">
        <v>44</v>
      </c>
      <c r="P35">
        <v>32</v>
      </c>
      <c r="Q35">
        <v>14</v>
      </c>
      <c r="R35">
        <v>0</v>
      </c>
      <c r="S35">
        <v>8</v>
      </c>
      <c r="T35">
        <v>0</v>
      </c>
      <c r="U35">
        <v>0</v>
      </c>
      <c r="V35">
        <v>1</v>
      </c>
      <c r="W35">
        <f t="shared" si="0"/>
        <v>68</v>
      </c>
    </row>
    <row r="36" spans="1:23" x14ac:dyDescent="0.25">
      <c r="A36">
        <v>1088</v>
      </c>
      <c r="B36">
        <v>236</v>
      </c>
      <c r="C36">
        <v>208</v>
      </c>
      <c r="D36">
        <v>150</v>
      </c>
      <c r="E36">
        <v>158</v>
      </c>
      <c r="F36">
        <v>213</v>
      </c>
      <c r="G36">
        <v>171</v>
      </c>
      <c r="H36" s="74">
        <v>0.20774647887323899</v>
      </c>
      <c r="I36" s="74">
        <v>0.183098591549296</v>
      </c>
      <c r="J36" s="74">
        <v>0.132042253521127</v>
      </c>
      <c r="K36" s="74">
        <v>0.139084507042254</v>
      </c>
      <c r="L36" s="74">
        <v>0.1875</v>
      </c>
      <c r="M36" s="74">
        <v>0.150528169014085</v>
      </c>
      <c r="N36">
        <v>1136</v>
      </c>
      <c r="O36">
        <v>67</v>
      </c>
      <c r="P36">
        <v>14</v>
      </c>
      <c r="Q36">
        <v>16</v>
      </c>
      <c r="R36">
        <v>0</v>
      </c>
      <c r="S36">
        <v>1</v>
      </c>
      <c r="T36">
        <v>0</v>
      </c>
      <c r="U36">
        <v>0</v>
      </c>
      <c r="V36">
        <v>0</v>
      </c>
      <c r="W36">
        <f t="shared" si="0"/>
        <v>86</v>
      </c>
    </row>
    <row r="37" spans="1:23" x14ac:dyDescent="0.25">
      <c r="A37">
        <v>1089</v>
      </c>
      <c r="B37">
        <v>132</v>
      </c>
      <c r="C37">
        <v>172</v>
      </c>
      <c r="D37">
        <v>187</v>
      </c>
      <c r="E37">
        <v>174</v>
      </c>
      <c r="F37">
        <v>265</v>
      </c>
      <c r="G37">
        <v>286</v>
      </c>
      <c r="H37" s="74">
        <v>0.108552631578947</v>
      </c>
      <c r="I37" s="74">
        <v>0.14144736842105299</v>
      </c>
      <c r="J37" s="74">
        <v>0.15378289473684201</v>
      </c>
      <c r="K37" s="74">
        <v>0.14309210526315799</v>
      </c>
      <c r="L37" s="74">
        <v>0.21792763157894701</v>
      </c>
      <c r="M37" s="74">
        <v>0.23519736842105299</v>
      </c>
      <c r="N37">
        <v>1216</v>
      </c>
      <c r="O37">
        <v>28</v>
      </c>
      <c r="P37">
        <v>2</v>
      </c>
      <c r="Q37">
        <v>69</v>
      </c>
      <c r="R37">
        <v>0</v>
      </c>
      <c r="S37">
        <v>0</v>
      </c>
      <c r="T37">
        <v>0</v>
      </c>
      <c r="U37">
        <v>0</v>
      </c>
      <c r="V37">
        <v>1</v>
      </c>
      <c r="W37">
        <f t="shared" si="0"/>
        <v>98</v>
      </c>
    </row>
    <row r="38" spans="1:23" x14ac:dyDescent="0.25">
      <c r="A38">
        <v>1090</v>
      </c>
      <c r="B38">
        <v>201</v>
      </c>
      <c r="C38">
        <v>271</v>
      </c>
      <c r="D38">
        <v>217</v>
      </c>
      <c r="E38">
        <v>206</v>
      </c>
      <c r="F38">
        <v>276</v>
      </c>
      <c r="G38">
        <v>250</v>
      </c>
      <c r="H38" s="74">
        <v>0.14144968332160501</v>
      </c>
      <c r="I38" s="74">
        <v>0.19071076706544701</v>
      </c>
      <c r="J38" s="74">
        <v>0.152709359605911</v>
      </c>
      <c r="K38" s="74">
        <v>0.14496833216044999</v>
      </c>
      <c r="L38" s="74">
        <v>0.19422941590429299</v>
      </c>
      <c r="M38" s="74">
        <v>0.17593244194229399</v>
      </c>
      <c r="N38">
        <v>1421</v>
      </c>
      <c r="O38">
        <v>25</v>
      </c>
      <c r="P38">
        <v>6</v>
      </c>
      <c r="Q38">
        <v>64</v>
      </c>
      <c r="R38">
        <v>0</v>
      </c>
      <c r="S38">
        <v>3</v>
      </c>
      <c r="T38">
        <v>0</v>
      </c>
      <c r="U38">
        <v>0</v>
      </c>
      <c r="V38">
        <v>1</v>
      </c>
      <c r="W38">
        <f t="shared" si="0"/>
        <v>94</v>
      </c>
    </row>
    <row r="39" spans="1:23" x14ac:dyDescent="0.25">
      <c r="A39">
        <v>1094</v>
      </c>
      <c r="B39">
        <v>194</v>
      </c>
      <c r="C39">
        <v>358</v>
      </c>
      <c r="D39">
        <v>250</v>
      </c>
      <c r="E39">
        <v>200</v>
      </c>
      <c r="F39">
        <v>234</v>
      </c>
      <c r="G39">
        <v>205</v>
      </c>
      <c r="H39" s="74">
        <v>0.13462873004857701</v>
      </c>
      <c r="I39" s="74">
        <v>0.248438584316447</v>
      </c>
      <c r="J39" s="74">
        <v>0.173490631505899</v>
      </c>
      <c r="K39" s="74">
        <v>0.138792505204719</v>
      </c>
      <c r="L39" s="74">
        <v>0.16238723108952099</v>
      </c>
      <c r="M39" s="74">
        <v>0.142262317834837</v>
      </c>
      <c r="N39">
        <v>1441</v>
      </c>
      <c r="O39">
        <v>34</v>
      </c>
      <c r="P39">
        <v>49</v>
      </c>
      <c r="Q39">
        <v>13</v>
      </c>
      <c r="R39">
        <v>0</v>
      </c>
      <c r="S39">
        <v>1</v>
      </c>
      <c r="T39">
        <v>0</v>
      </c>
      <c r="U39">
        <v>0</v>
      </c>
      <c r="V39">
        <v>1</v>
      </c>
      <c r="W39">
        <f t="shared" si="0"/>
        <v>51</v>
      </c>
    </row>
    <row r="40" spans="1:23" x14ac:dyDescent="0.25">
      <c r="A40">
        <v>1095</v>
      </c>
      <c r="B40">
        <v>101</v>
      </c>
      <c r="C40">
        <v>91</v>
      </c>
      <c r="D40">
        <v>85</v>
      </c>
      <c r="E40">
        <v>111</v>
      </c>
      <c r="F40">
        <v>187</v>
      </c>
      <c r="G40">
        <v>189</v>
      </c>
      <c r="H40" s="74">
        <v>0.132198952879581</v>
      </c>
      <c r="I40" s="74">
        <v>0.119109947643979</v>
      </c>
      <c r="J40" s="74">
        <v>0.111256544502618</v>
      </c>
      <c r="K40" s="74">
        <v>0.145287958115183</v>
      </c>
      <c r="L40" s="74">
        <v>0.24476439790575899</v>
      </c>
      <c r="M40" s="74">
        <v>0.24738219895287999</v>
      </c>
      <c r="N40">
        <v>764</v>
      </c>
      <c r="O40">
        <v>3</v>
      </c>
      <c r="P40">
        <v>94</v>
      </c>
      <c r="Q40">
        <v>1</v>
      </c>
      <c r="R40">
        <v>0</v>
      </c>
      <c r="S40">
        <v>1</v>
      </c>
      <c r="T40">
        <v>0</v>
      </c>
      <c r="U40">
        <v>0</v>
      </c>
      <c r="V40">
        <v>1</v>
      </c>
      <c r="W40">
        <f t="shared" si="0"/>
        <v>6</v>
      </c>
    </row>
    <row r="41" spans="1:23" x14ac:dyDescent="0.25">
      <c r="A41">
        <v>1098</v>
      </c>
      <c r="B41">
        <v>307</v>
      </c>
      <c r="C41">
        <v>293</v>
      </c>
      <c r="D41">
        <v>248</v>
      </c>
      <c r="E41">
        <v>198</v>
      </c>
      <c r="F41">
        <v>315</v>
      </c>
      <c r="G41">
        <v>294</v>
      </c>
      <c r="H41" s="74">
        <v>0.18549848942598199</v>
      </c>
      <c r="I41" s="74">
        <v>0.177039274924471</v>
      </c>
      <c r="J41" s="74">
        <v>0.14984894259818701</v>
      </c>
      <c r="K41" s="74">
        <v>0.11963746223565</v>
      </c>
      <c r="L41" s="74">
        <v>0.190332326283988</v>
      </c>
      <c r="M41" s="74">
        <v>0.17764350453172201</v>
      </c>
      <c r="N41">
        <v>1655</v>
      </c>
      <c r="O41">
        <v>59</v>
      </c>
      <c r="P41">
        <v>3</v>
      </c>
      <c r="Q41">
        <v>37</v>
      </c>
      <c r="R41">
        <v>0</v>
      </c>
      <c r="S41">
        <v>0</v>
      </c>
      <c r="T41">
        <v>0</v>
      </c>
      <c r="U41">
        <v>0</v>
      </c>
      <c r="V41">
        <v>1</v>
      </c>
      <c r="W41">
        <f t="shared" si="0"/>
        <v>97</v>
      </c>
    </row>
    <row r="42" spans="1:23" x14ac:dyDescent="0.25">
      <c r="A42">
        <v>1099</v>
      </c>
      <c r="B42">
        <v>116</v>
      </c>
      <c r="C42">
        <v>132</v>
      </c>
      <c r="D42">
        <v>116</v>
      </c>
      <c r="E42">
        <v>113</v>
      </c>
      <c r="F42">
        <v>137</v>
      </c>
      <c r="G42">
        <v>158</v>
      </c>
      <c r="H42" s="74">
        <v>0.15025906735751299</v>
      </c>
      <c r="I42" s="74">
        <v>0.170984455958549</v>
      </c>
      <c r="J42" s="74">
        <v>0.15025906735751299</v>
      </c>
      <c r="K42" s="74">
        <v>0.14637305699481901</v>
      </c>
      <c r="L42" s="74">
        <v>0.17746113989637299</v>
      </c>
      <c r="M42" s="74">
        <v>0.204663212435233</v>
      </c>
      <c r="N42">
        <v>772</v>
      </c>
      <c r="O42">
        <v>41</v>
      </c>
      <c r="P42">
        <v>27</v>
      </c>
      <c r="Q42">
        <v>29</v>
      </c>
      <c r="R42">
        <v>1</v>
      </c>
      <c r="S42">
        <v>1</v>
      </c>
      <c r="T42">
        <v>0</v>
      </c>
      <c r="U42">
        <v>0</v>
      </c>
      <c r="V42">
        <v>1</v>
      </c>
      <c r="W42">
        <f t="shared" si="0"/>
        <v>73</v>
      </c>
    </row>
    <row r="43" spans="1:23" x14ac:dyDescent="0.25">
      <c r="A43">
        <v>1103</v>
      </c>
      <c r="B43">
        <v>141</v>
      </c>
      <c r="C43">
        <v>146</v>
      </c>
      <c r="D43">
        <v>144</v>
      </c>
      <c r="E43">
        <v>164</v>
      </c>
      <c r="F43">
        <v>422</v>
      </c>
      <c r="G43">
        <v>293</v>
      </c>
      <c r="H43" s="74">
        <v>0.10763358778626</v>
      </c>
      <c r="I43" s="74">
        <v>0.111450381679389</v>
      </c>
      <c r="J43" s="74">
        <v>0.109923664122137</v>
      </c>
      <c r="K43" s="74">
        <v>0.125190839694656</v>
      </c>
      <c r="L43" s="74">
        <v>0.322137404580153</v>
      </c>
      <c r="M43" s="74">
        <v>0.223664122137405</v>
      </c>
      <c r="N43">
        <v>1310</v>
      </c>
      <c r="O43">
        <v>11</v>
      </c>
      <c r="P43">
        <v>77</v>
      </c>
      <c r="Q43">
        <v>8</v>
      </c>
      <c r="R43">
        <v>1</v>
      </c>
      <c r="S43">
        <v>2</v>
      </c>
      <c r="T43">
        <v>0</v>
      </c>
      <c r="U43">
        <v>0</v>
      </c>
      <c r="V43">
        <v>1</v>
      </c>
      <c r="W43">
        <f t="shared" si="0"/>
        <v>23</v>
      </c>
    </row>
    <row r="44" spans="1:23" x14ac:dyDescent="0.25">
      <c r="A44">
        <v>1104</v>
      </c>
      <c r="B44">
        <v>307</v>
      </c>
      <c r="C44">
        <v>379</v>
      </c>
      <c r="D44">
        <v>308</v>
      </c>
      <c r="E44">
        <v>318</v>
      </c>
      <c r="F44">
        <v>469</v>
      </c>
      <c r="G44">
        <v>558</v>
      </c>
      <c r="H44" s="74">
        <v>0.13125267208208599</v>
      </c>
      <c r="I44" s="74">
        <v>0.16203505771697299</v>
      </c>
      <c r="J44" s="74">
        <v>0.13168020521590401</v>
      </c>
      <c r="K44" s="74">
        <v>0.13595553655408299</v>
      </c>
      <c r="L44" s="74">
        <v>0.20051303976058099</v>
      </c>
      <c r="M44" s="74">
        <v>0.238563488670372</v>
      </c>
      <c r="N44">
        <v>2339</v>
      </c>
      <c r="O44">
        <v>28</v>
      </c>
      <c r="P44">
        <v>9</v>
      </c>
      <c r="Q44">
        <v>61</v>
      </c>
      <c r="R44">
        <v>0</v>
      </c>
      <c r="S44">
        <v>1</v>
      </c>
      <c r="T44">
        <v>0</v>
      </c>
      <c r="U44">
        <v>0</v>
      </c>
      <c r="V44">
        <v>1</v>
      </c>
      <c r="W44">
        <f t="shared" si="0"/>
        <v>91</v>
      </c>
    </row>
    <row r="45" spans="1:23" x14ac:dyDescent="0.25">
      <c r="A45">
        <v>1105</v>
      </c>
      <c r="B45">
        <v>116</v>
      </c>
      <c r="C45">
        <v>172</v>
      </c>
      <c r="D45">
        <v>164</v>
      </c>
      <c r="E45">
        <v>203</v>
      </c>
      <c r="F45">
        <v>305</v>
      </c>
      <c r="G45">
        <v>552</v>
      </c>
      <c r="H45" s="74">
        <v>7.6719576719577007E-2</v>
      </c>
      <c r="I45" s="74">
        <v>0.113756613756614</v>
      </c>
      <c r="J45" s="74">
        <v>0.108465608465608</v>
      </c>
      <c r="K45" s="74">
        <v>0.134259259259259</v>
      </c>
      <c r="L45" s="74">
        <v>0.20171957671957699</v>
      </c>
      <c r="M45" s="74">
        <v>0.365079365079365</v>
      </c>
      <c r="N45">
        <v>1512</v>
      </c>
      <c r="O45">
        <v>11</v>
      </c>
      <c r="P45">
        <v>76</v>
      </c>
      <c r="Q45">
        <v>11</v>
      </c>
      <c r="R45">
        <v>0</v>
      </c>
      <c r="S45">
        <v>1</v>
      </c>
      <c r="T45">
        <v>0</v>
      </c>
      <c r="U45">
        <v>0</v>
      </c>
      <c r="V45">
        <v>1</v>
      </c>
      <c r="W45">
        <f t="shared" si="0"/>
        <v>24</v>
      </c>
    </row>
    <row r="46" spans="1:23" x14ac:dyDescent="0.25">
      <c r="A46">
        <v>1106</v>
      </c>
      <c r="B46">
        <v>225</v>
      </c>
      <c r="C46">
        <v>332</v>
      </c>
      <c r="D46">
        <v>307</v>
      </c>
      <c r="E46">
        <v>328</v>
      </c>
      <c r="F46">
        <v>403</v>
      </c>
      <c r="G46">
        <v>504</v>
      </c>
      <c r="H46" s="74">
        <v>0.107193901858028</v>
      </c>
      <c r="I46" s="74">
        <v>0.15817055740829</v>
      </c>
      <c r="J46" s="74">
        <v>0.14626012386850901</v>
      </c>
      <c r="K46" s="74">
        <v>0.15626488804192501</v>
      </c>
      <c r="L46" s="74">
        <v>0.191996188661267</v>
      </c>
      <c r="M46" s="74">
        <v>0.24011434016198199</v>
      </c>
      <c r="N46">
        <v>2099</v>
      </c>
      <c r="O46">
        <v>16</v>
      </c>
      <c r="P46">
        <v>2</v>
      </c>
      <c r="Q46">
        <v>82</v>
      </c>
      <c r="R46">
        <v>0</v>
      </c>
      <c r="S46">
        <v>0</v>
      </c>
      <c r="T46">
        <v>0</v>
      </c>
      <c r="U46">
        <v>0</v>
      </c>
      <c r="V46">
        <v>1</v>
      </c>
      <c r="W46">
        <f t="shared" si="0"/>
        <v>98</v>
      </c>
    </row>
    <row r="47" spans="1:23" x14ac:dyDescent="0.25">
      <c r="A47">
        <v>1108</v>
      </c>
      <c r="B47">
        <v>250</v>
      </c>
      <c r="C47">
        <v>304</v>
      </c>
      <c r="D47">
        <v>254</v>
      </c>
      <c r="E47">
        <v>185</v>
      </c>
      <c r="F47">
        <v>254</v>
      </c>
      <c r="G47">
        <v>249</v>
      </c>
      <c r="H47" s="74">
        <v>0.167112299465241</v>
      </c>
      <c r="I47" s="74">
        <v>0.20320855614973299</v>
      </c>
      <c r="J47" s="74">
        <v>0.169786096256685</v>
      </c>
      <c r="K47" s="74">
        <v>0.123663101604278</v>
      </c>
      <c r="L47" s="74">
        <v>0.169786096256685</v>
      </c>
      <c r="M47" s="74">
        <v>0.16644385026738001</v>
      </c>
      <c r="N47">
        <v>1496</v>
      </c>
      <c r="O47">
        <v>10</v>
      </c>
      <c r="P47">
        <v>85</v>
      </c>
      <c r="Q47">
        <v>1</v>
      </c>
      <c r="R47">
        <v>0</v>
      </c>
      <c r="S47">
        <v>2</v>
      </c>
      <c r="T47">
        <v>0</v>
      </c>
      <c r="U47">
        <v>0</v>
      </c>
      <c r="V47">
        <v>1</v>
      </c>
      <c r="W47">
        <f t="shared" si="0"/>
        <v>15</v>
      </c>
    </row>
    <row r="48" spans="1:23" x14ac:dyDescent="0.25">
      <c r="A48">
        <v>1109</v>
      </c>
      <c r="B48">
        <v>230</v>
      </c>
      <c r="C48">
        <v>270</v>
      </c>
      <c r="D48">
        <v>137</v>
      </c>
      <c r="E48">
        <v>109</v>
      </c>
      <c r="F48">
        <v>146</v>
      </c>
      <c r="G48">
        <v>120</v>
      </c>
      <c r="H48" s="74">
        <v>0.22727272727272699</v>
      </c>
      <c r="I48" s="74">
        <v>0.26679841897233197</v>
      </c>
      <c r="J48" s="74">
        <v>0.13537549407114599</v>
      </c>
      <c r="K48" s="74">
        <v>0.107707509881423</v>
      </c>
      <c r="L48" s="74">
        <v>0.14426877470355701</v>
      </c>
      <c r="M48" s="74">
        <v>0.118577075098814</v>
      </c>
      <c r="N48">
        <v>1012</v>
      </c>
      <c r="O48">
        <v>79</v>
      </c>
      <c r="P48">
        <v>17</v>
      </c>
      <c r="Q48">
        <v>2</v>
      </c>
      <c r="R48">
        <v>0</v>
      </c>
      <c r="S48">
        <v>2</v>
      </c>
      <c r="T48">
        <v>0</v>
      </c>
      <c r="U48">
        <v>0</v>
      </c>
      <c r="V48">
        <v>0</v>
      </c>
      <c r="W48">
        <f t="shared" si="0"/>
        <v>83</v>
      </c>
    </row>
    <row r="49" spans="1:23" x14ac:dyDescent="0.25">
      <c r="A49">
        <v>1111</v>
      </c>
      <c r="B49">
        <v>224</v>
      </c>
      <c r="C49">
        <v>287</v>
      </c>
      <c r="D49">
        <v>470</v>
      </c>
      <c r="E49">
        <v>417</v>
      </c>
      <c r="F49">
        <v>621</v>
      </c>
      <c r="G49">
        <v>432</v>
      </c>
      <c r="H49" s="74">
        <v>9.1391268869848996E-2</v>
      </c>
      <c r="I49" s="74">
        <v>0.11709506323949399</v>
      </c>
      <c r="J49" s="74">
        <v>0.191758465932273</v>
      </c>
      <c r="K49" s="74">
        <v>0.17013463892288899</v>
      </c>
      <c r="L49" s="74">
        <v>0.25336597307221498</v>
      </c>
      <c r="M49" s="74">
        <v>0.17625458996328</v>
      </c>
      <c r="N49">
        <v>2451</v>
      </c>
      <c r="O49">
        <v>7</v>
      </c>
      <c r="P49">
        <v>88</v>
      </c>
      <c r="Q49">
        <v>2</v>
      </c>
      <c r="R49">
        <v>0</v>
      </c>
      <c r="S49">
        <v>2</v>
      </c>
      <c r="T49">
        <v>0</v>
      </c>
      <c r="U49">
        <v>0</v>
      </c>
      <c r="V49">
        <v>1</v>
      </c>
      <c r="W49">
        <f t="shared" si="0"/>
        <v>12</v>
      </c>
    </row>
    <row r="50" spans="1:23" x14ac:dyDescent="0.25">
      <c r="A50">
        <v>1117</v>
      </c>
      <c r="B50">
        <v>208</v>
      </c>
      <c r="C50">
        <v>316</v>
      </c>
      <c r="D50">
        <v>233</v>
      </c>
      <c r="E50">
        <v>218</v>
      </c>
      <c r="F50">
        <v>340</v>
      </c>
      <c r="G50">
        <v>347</v>
      </c>
      <c r="H50" s="74">
        <v>0.125150421179302</v>
      </c>
      <c r="I50" s="74">
        <v>0.19013237063778601</v>
      </c>
      <c r="J50" s="74">
        <v>0.14019253910950699</v>
      </c>
      <c r="K50" s="74">
        <v>0.13116726835138401</v>
      </c>
      <c r="L50" s="74">
        <v>0.204572803850782</v>
      </c>
      <c r="M50" s="74">
        <v>0.20878459687123899</v>
      </c>
      <c r="N50">
        <v>1662</v>
      </c>
      <c r="O50">
        <v>10</v>
      </c>
      <c r="P50">
        <v>84</v>
      </c>
      <c r="Q50">
        <v>2</v>
      </c>
      <c r="R50">
        <v>0</v>
      </c>
      <c r="S50">
        <v>3</v>
      </c>
      <c r="T50">
        <v>0</v>
      </c>
      <c r="U50">
        <v>0</v>
      </c>
      <c r="V50">
        <v>1</v>
      </c>
      <c r="W50">
        <f t="shared" si="0"/>
        <v>16</v>
      </c>
    </row>
    <row r="51" spans="1:23" x14ac:dyDescent="0.25">
      <c r="A51">
        <v>1119</v>
      </c>
      <c r="B51">
        <v>486</v>
      </c>
      <c r="C51">
        <v>631</v>
      </c>
      <c r="D51">
        <v>651</v>
      </c>
      <c r="E51">
        <v>649</v>
      </c>
      <c r="F51">
        <v>876</v>
      </c>
      <c r="G51">
        <v>779</v>
      </c>
      <c r="H51" s="74">
        <v>0.119351669941061</v>
      </c>
      <c r="I51" s="74">
        <v>0.15496070726915501</v>
      </c>
      <c r="J51" s="74">
        <v>0.15987229862475399</v>
      </c>
      <c r="K51" s="74">
        <v>0.159381139489194</v>
      </c>
      <c r="L51" s="74">
        <v>0.21512770137524601</v>
      </c>
      <c r="M51" s="74">
        <v>0.191306483300589</v>
      </c>
      <c r="N51">
        <v>4072</v>
      </c>
      <c r="O51">
        <v>15</v>
      </c>
      <c r="P51">
        <v>48</v>
      </c>
      <c r="Q51">
        <v>29</v>
      </c>
      <c r="R51">
        <v>0</v>
      </c>
      <c r="S51">
        <v>6</v>
      </c>
      <c r="T51">
        <v>0</v>
      </c>
      <c r="U51">
        <v>0</v>
      </c>
      <c r="V51">
        <v>1</v>
      </c>
      <c r="W51">
        <f t="shared" si="0"/>
        <v>52</v>
      </c>
    </row>
    <row r="52" spans="1:23" x14ac:dyDescent="0.25">
      <c r="A52">
        <v>1120</v>
      </c>
      <c r="B52">
        <v>268</v>
      </c>
      <c r="C52">
        <v>424</v>
      </c>
      <c r="D52">
        <v>352</v>
      </c>
      <c r="E52">
        <v>361</v>
      </c>
      <c r="F52">
        <v>557</v>
      </c>
      <c r="G52">
        <v>526</v>
      </c>
      <c r="H52" s="74">
        <v>0.107717041800643</v>
      </c>
      <c r="I52" s="74">
        <v>0.17041800643086799</v>
      </c>
      <c r="J52" s="74">
        <v>0.14147909967845701</v>
      </c>
      <c r="K52" s="74">
        <v>0.145096463022508</v>
      </c>
      <c r="L52" s="74">
        <v>0.22387459807074001</v>
      </c>
      <c r="M52" s="74">
        <v>0.21141479099678501</v>
      </c>
      <c r="N52">
        <v>2488</v>
      </c>
      <c r="O52">
        <v>20</v>
      </c>
      <c r="P52">
        <v>4</v>
      </c>
      <c r="Q52">
        <v>74</v>
      </c>
      <c r="R52">
        <v>0</v>
      </c>
      <c r="S52">
        <v>0</v>
      </c>
      <c r="T52">
        <v>0</v>
      </c>
      <c r="U52">
        <v>0</v>
      </c>
      <c r="V52">
        <v>1</v>
      </c>
      <c r="W52">
        <f t="shared" si="0"/>
        <v>96</v>
      </c>
    </row>
    <row r="53" spans="1:23" x14ac:dyDescent="0.25">
      <c r="A53">
        <v>1126</v>
      </c>
      <c r="B53">
        <v>142</v>
      </c>
      <c r="C53">
        <v>284</v>
      </c>
      <c r="D53">
        <v>216</v>
      </c>
      <c r="E53">
        <v>218</v>
      </c>
      <c r="F53">
        <v>350</v>
      </c>
      <c r="G53">
        <v>328</v>
      </c>
      <c r="H53" s="74">
        <v>9.2327698309493E-2</v>
      </c>
      <c r="I53" s="74">
        <v>0.184655396618986</v>
      </c>
      <c r="J53" s="74">
        <v>0.14044213263979199</v>
      </c>
      <c r="K53" s="74">
        <v>0.141742522756827</v>
      </c>
      <c r="L53" s="74">
        <v>0.227568270481144</v>
      </c>
      <c r="M53" s="74">
        <v>0.213263979193758</v>
      </c>
      <c r="N53">
        <v>1538</v>
      </c>
      <c r="O53">
        <v>8</v>
      </c>
      <c r="P53">
        <v>41</v>
      </c>
      <c r="Q53">
        <v>44</v>
      </c>
      <c r="R53">
        <v>0</v>
      </c>
      <c r="S53">
        <v>4</v>
      </c>
      <c r="T53">
        <v>0</v>
      </c>
      <c r="U53">
        <v>1</v>
      </c>
      <c r="V53">
        <v>1</v>
      </c>
      <c r="W53">
        <f t="shared" si="0"/>
        <v>59</v>
      </c>
    </row>
    <row r="54" spans="1:23" x14ac:dyDescent="0.25">
      <c r="A54">
        <v>1127</v>
      </c>
      <c r="B54">
        <v>148</v>
      </c>
      <c r="C54">
        <v>217</v>
      </c>
      <c r="D54">
        <v>195</v>
      </c>
      <c r="E54">
        <v>170</v>
      </c>
      <c r="F54">
        <v>296</v>
      </c>
      <c r="G54">
        <v>324</v>
      </c>
      <c r="H54" s="74">
        <v>0.10962962962962999</v>
      </c>
      <c r="I54" s="74">
        <v>0.16074074074074099</v>
      </c>
      <c r="J54" s="74">
        <v>0.14444444444444399</v>
      </c>
      <c r="K54" s="74">
        <v>0.125925925925926</v>
      </c>
      <c r="L54" s="74">
        <v>0.21925925925925899</v>
      </c>
      <c r="M54" s="74">
        <v>0.24</v>
      </c>
      <c r="N54">
        <v>1350</v>
      </c>
      <c r="O54">
        <v>16</v>
      </c>
      <c r="P54">
        <v>2</v>
      </c>
      <c r="Q54">
        <v>81</v>
      </c>
      <c r="R54">
        <v>0</v>
      </c>
      <c r="S54">
        <v>0</v>
      </c>
      <c r="T54">
        <v>0</v>
      </c>
      <c r="U54">
        <v>0</v>
      </c>
      <c r="V54">
        <v>1</v>
      </c>
      <c r="W54">
        <f t="shared" si="0"/>
        <v>98</v>
      </c>
    </row>
    <row r="55" spans="1:23" x14ac:dyDescent="0.25">
      <c r="A55">
        <v>1132</v>
      </c>
      <c r="B55">
        <v>240</v>
      </c>
      <c r="C55">
        <v>262</v>
      </c>
      <c r="D55">
        <v>264</v>
      </c>
      <c r="E55">
        <v>232</v>
      </c>
      <c r="F55">
        <v>318</v>
      </c>
      <c r="G55">
        <v>299</v>
      </c>
      <c r="H55" s="74">
        <v>0.148606811145511</v>
      </c>
      <c r="I55" s="74">
        <v>0.162229102167183</v>
      </c>
      <c r="J55" s="74">
        <v>0.16346749226006199</v>
      </c>
      <c r="K55" s="74">
        <v>0.14365325077399399</v>
      </c>
      <c r="L55" s="74">
        <v>0.196904024767802</v>
      </c>
      <c r="M55" s="74">
        <v>0.18513931888544899</v>
      </c>
      <c r="N55">
        <v>1615</v>
      </c>
      <c r="O55">
        <v>46</v>
      </c>
      <c r="P55">
        <v>3</v>
      </c>
      <c r="Q55">
        <v>50</v>
      </c>
      <c r="R55">
        <v>0</v>
      </c>
      <c r="S55">
        <v>0</v>
      </c>
      <c r="T55">
        <v>0</v>
      </c>
      <c r="U55">
        <v>0</v>
      </c>
      <c r="V55">
        <v>1</v>
      </c>
      <c r="W55">
        <f t="shared" si="0"/>
        <v>97</v>
      </c>
    </row>
    <row r="56" spans="1:23" x14ac:dyDescent="0.25">
      <c r="A56">
        <v>1133</v>
      </c>
      <c r="B56">
        <v>163</v>
      </c>
      <c r="C56">
        <v>345</v>
      </c>
      <c r="D56">
        <v>298</v>
      </c>
      <c r="E56">
        <v>214</v>
      </c>
      <c r="F56">
        <v>278</v>
      </c>
      <c r="G56">
        <v>414</v>
      </c>
      <c r="H56" s="74">
        <v>9.5210280373832001E-2</v>
      </c>
      <c r="I56" s="74">
        <v>0.20151869158878499</v>
      </c>
      <c r="J56" s="74">
        <v>0.174065420560748</v>
      </c>
      <c r="K56" s="74">
        <v>0.125</v>
      </c>
      <c r="L56" s="74">
        <v>0.16238317757009299</v>
      </c>
      <c r="M56" s="74">
        <v>0.24182242990654201</v>
      </c>
      <c r="N56">
        <v>1712</v>
      </c>
      <c r="O56">
        <v>25</v>
      </c>
      <c r="P56">
        <v>69</v>
      </c>
      <c r="Q56">
        <v>3</v>
      </c>
      <c r="R56">
        <v>1</v>
      </c>
      <c r="S56">
        <v>1</v>
      </c>
      <c r="T56">
        <v>0</v>
      </c>
      <c r="U56">
        <v>0</v>
      </c>
      <c r="V56">
        <v>1</v>
      </c>
      <c r="W56">
        <f t="shared" si="0"/>
        <v>31</v>
      </c>
    </row>
    <row r="57" spans="1:23" x14ac:dyDescent="0.25">
      <c r="A57">
        <v>1142</v>
      </c>
      <c r="B57">
        <v>140</v>
      </c>
      <c r="C57">
        <v>194</v>
      </c>
      <c r="D57">
        <v>172</v>
      </c>
      <c r="E57">
        <v>153</v>
      </c>
      <c r="F57">
        <v>232</v>
      </c>
      <c r="G57">
        <v>289</v>
      </c>
      <c r="H57" s="74">
        <v>0.11864406779661001</v>
      </c>
      <c r="I57" s="74">
        <v>0.16440677966101699</v>
      </c>
      <c r="J57" s="74">
        <v>0.14576271186440701</v>
      </c>
      <c r="K57" s="74">
        <v>0.129661016949153</v>
      </c>
      <c r="L57" s="74">
        <v>0.19661016949152499</v>
      </c>
      <c r="M57" s="74">
        <v>0.24491525423728799</v>
      </c>
      <c r="N57">
        <v>1180</v>
      </c>
      <c r="O57">
        <v>18</v>
      </c>
      <c r="P57">
        <v>70</v>
      </c>
      <c r="Q57">
        <v>8</v>
      </c>
      <c r="R57">
        <v>1</v>
      </c>
      <c r="S57">
        <v>1</v>
      </c>
      <c r="T57">
        <v>0</v>
      </c>
      <c r="U57">
        <v>0</v>
      </c>
      <c r="V57">
        <v>1</v>
      </c>
      <c r="W57">
        <f t="shared" si="0"/>
        <v>30</v>
      </c>
    </row>
    <row r="58" spans="1:23" x14ac:dyDescent="0.25">
      <c r="A58">
        <v>1146</v>
      </c>
      <c r="B58">
        <v>201</v>
      </c>
      <c r="C58">
        <v>314</v>
      </c>
      <c r="D58">
        <v>336</v>
      </c>
      <c r="E58">
        <v>318</v>
      </c>
      <c r="F58">
        <v>476</v>
      </c>
      <c r="G58">
        <v>498</v>
      </c>
      <c r="H58" s="74">
        <v>9.3793747083528001E-2</v>
      </c>
      <c r="I58" s="74">
        <v>0.14652356509566</v>
      </c>
      <c r="J58" s="74">
        <v>0.156789547363509</v>
      </c>
      <c r="K58" s="74">
        <v>0.14839010732617799</v>
      </c>
      <c r="L58" s="74">
        <v>0.22211852543163799</v>
      </c>
      <c r="M58" s="74">
        <v>0.23238450769948699</v>
      </c>
      <c r="N58">
        <v>2143</v>
      </c>
      <c r="O58">
        <v>12</v>
      </c>
      <c r="P58">
        <v>54</v>
      </c>
      <c r="Q58">
        <v>32</v>
      </c>
      <c r="R58">
        <v>0</v>
      </c>
      <c r="S58">
        <v>2</v>
      </c>
      <c r="T58">
        <v>0</v>
      </c>
      <c r="U58">
        <v>0</v>
      </c>
      <c r="V58">
        <v>1</v>
      </c>
      <c r="W58">
        <f t="shared" si="0"/>
        <v>46</v>
      </c>
    </row>
    <row r="59" spans="1:23" x14ac:dyDescent="0.25">
      <c r="A59">
        <v>1149</v>
      </c>
      <c r="B59">
        <v>311</v>
      </c>
      <c r="C59">
        <v>379</v>
      </c>
      <c r="D59">
        <v>334</v>
      </c>
      <c r="E59">
        <v>330</v>
      </c>
      <c r="F59">
        <v>423</v>
      </c>
      <c r="G59">
        <v>705</v>
      </c>
      <c r="H59" s="74">
        <v>0.12530217566478599</v>
      </c>
      <c r="I59" s="74">
        <v>0.15269943593875901</v>
      </c>
      <c r="J59" s="74">
        <v>0.13456889605157099</v>
      </c>
      <c r="K59" s="74">
        <v>0.13295729250604399</v>
      </c>
      <c r="L59" s="74">
        <v>0.17042707493956499</v>
      </c>
      <c r="M59" s="74">
        <v>0.28404512489927503</v>
      </c>
      <c r="N59">
        <v>2482</v>
      </c>
      <c r="O59">
        <v>38</v>
      </c>
      <c r="P59">
        <v>22</v>
      </c>
      <c r="Q59">
        <v>39</v>
      </c>
      <c r="R59">
        <v>0</v>
      </c>
      <c r="S59">
        <v>0</v>
      </c>
      <c r="T59">
        <v>0</v>
      </c>
      <c r="U59">
        <v>0</v>
      </c>
      <c r="V59">
        <v>0</v>
      </c>
      <c r="W59">
        <f t="shared" si="0"/>
        <v>78</v>
      </c>
    </row>
    <row r="60" spans="1:23" x14ac:dyDescent="0.25">
      <c r="A60">
        <v>1150</v>
      </c>
      <c r="B60">
        <v>201</v>
      </c>
      <c r="C60">
        <v>259</v>
      </c>
      <c r="D60">
        <v>241</v>
      </c>
      <c r="E60">
        <v>192</v>
      </c>
      <c r="F60">
        <v>293</v>
      </c>
      <c r="G60">
        <v>315</v>
      </c>
      <c r="H60" s="74">
        <v>0.13391072618254499</v>
      </c>
      <c r="I60" s="74">
        <v>0.17255163224517001</v>
      </c>
      <c r="J60" s="74">
        <v>0.16055962691539</v>
      </c>
      <c r="K60" s="74">
        <v>0.12791472351765501</v>
      </c>
      <c r="L60" s="74">
        <v>0.19520319786808801</v>
      </c>
      <c r="M60" s="74">
        <v>0.20986009327115299</v>
      </c>
      <c r="N60">
        <v>1501</v>
      </c>
      <c r="O60">
        <v>35</v>
      </c>
      <c r="P60">
        <v>29</v>
      </c>
      <c r="Q60">
        <v>33</v>
      </c>
      <c r="R60">
        <v>0</v>
      </c>
      <c r="S60">
        <v>2</v>
      </c>
      <c r="T60">
        <v>0</v>
      </c>
      <c r="U60">
        <v>0</v>
      </c>
      <c r="V60">
        <v>1</v>
      </c>
      <c r="W60">
        <f t="shared" si="0"/>
        <v>71</v>
      </c>
    </row>
    <row r="61" spans="1:23" x14ac:dyDescent="0.25">
      <c r="A61">
        <v>1151</v>
      </c>
      <c r="B61">
        <v>103</v>
      </c>
      <c r="C61">
        <v>196</v>
      </c>
      <c r="D61">
        <v>135</v>
      </c>
      <c r="E61">
        <v>146</v>
      </c>
      <c r="F61">
        <v>229</v>
      </c>
      <c r="G61">
        <v>226</v>
      </c>
      <c r="H61" s="74">
        <v>9.9516908212559999E-2</v>
      </c>
      <c r="I61" s="74">
        <v>0.18937198067632899</v>
      </c>
      <c r="J61" s="74">
        <v>0.13043478260869601</v>
      </c>
      <c r="K61" s="74">
        <v>0.141062801932367</v>
      </c>
      <c r="L61" s="74">
        <v>0.221256038647343</v>
      </c>
      <c r="M61" s="74">
        <v>0.21835748792270501</v>
      </c>
      <c r="N61">
        <v>1035</v>
      </c>
      <c r="O61">
        <v>20</v>
      </c>
      <c r="P61">
        <v>37</v>
      </c>
      <c r="Q61">
        <v>39</v>
      </c>
      <c r="R61">
        <v>0</v>
      </c>
      <c r="S61">
        <v>2</v>
      </c>
      <c r="T61">
        <v>0</v>
      </c>
      <c r="U61">
        <v>0</v>
      </c>
      <c r="V61">
        <v>1</v>
      </c>
      <c r="W61">
        <f t="shared" si="0"/>
        <v>63</v>
      </c>
    </row>
    <row r="62" spans="1:23" x14ac:dyDescent="0.25">
      <c r="A62">
        <v>1153</v>
      </c>
      <c r="B62">
        <v>200</v>
      </c>
      <c r="C62">
        <v>240</v>
      </c>
      <c r="D62">
        <v>271</v>
      </c>
      <c r="E62">
        <v>228</v>
      </c>
      <c r="F62">
        <v>262</v>
      </c>
      <c r="G62">
        <v>308</v>
      </c>
      <c r="H62" s="74">
        <v>0.13253810470510299</v>
      </c>
      <c r="I62" s="74">
        <v>0.15904572564612299</v>
      </c>
      <c r="J62" s="74">
        <v>0.179589131875414</v>
      </c>
      <c r="K62" s="74">
        <v>0.151093439363817</v>
      </c>
      <c r="L62" s="74">
        <v>0.173624917163685</v>
      </c>
      <c r="M62" s="74">
        <v>0.20410868124585799</v>
      </c>
      <c r="N62">
        <v>1509</v>
      </c>
      <c r="O62">
        <v>32</v>
      </c>
      <c r="P62">
        <v>6</v>
      </c>
      <c r="Q62">
        <v>60</v>
      </c>
      <c r="R62">
        <v>0</v>
      </c>
      <c r="S62">
        <v>1</v>
      </c>
      <c r="T62">
        <v>0</v>
      </c>
      <c r="U62">
        <v>0</v>
      </c>
      <c r="V62">
        <v>1</v>
      </c>
      <c r="W62">
        <f t="shared" si="0"/>
        <v>94</v>
      </c>
    </row>
    <row r="63" spans="1:23" x14ac:dyDescent="0.25">
      <c r="A63">
        <v>1154</v>
      </c>
      <c r="B63">
        <v>105</v>
      </c>
      <c r="C63">
        <v>138</v>
      </c>
      <c r="D63">
        <v>108</v>
      </c>
      <c r="E63">
        <v>80</v>
      </c>
      <c r="F63">
        <v>77</v>
      </c>
      <c r="G63">
        <v>96</v>
      </c>
      <c r="H63" s="74">
        <v>0.17384105960264901</v>
      </c>
      <c r="I63" s="74">
        <v>0.22847682119205301</v>
      </c>
      <c r="J63" s="74">
        <v>0.17880794701986799</v>
      </c>
      <c r="K63" s="74">
        <v>0.13245033112582799</v>
      </c>
      <c r="L63" s="74">
        <v>0.12748344370860901</v>
      </c>
      <c r="M63" s="74">
        <v>0.158940397350993</v>
      </c>
      <c r="N63">
        <v>604</v>
      </c>
      <c r="O63">
        <v>37</v>
      </c>
      <c r="P63">
        <v>19</v>
      </c>
      <c r="Q63">
        <v>28</v>
      </c>
      <c r="R63">
        <v>1</v>
      </c>
      <c r="S63">
        <v>14</v>
      </c>
      <c r="T63">
        <v>0</v>
      </c>
      <c r="U63">
        <v>0</v>
      </c>
      <c r="V63">
        <v>1</v>
      </c>
      <c r="W63">
        <f t="shared" si="0"/>
        <v>81</v>
      </c>
    </row>
    <row r="64" spans="1:23" x14ac:dyDescent="0.25">
      <c r="A64">
        <v>1165</v>
      </c>
      <c r="B64">
        <v>33</v>
      </c>
      <c r="C64">
        <v>31</v>
      </c>
      <c r="D64">
        <v>45</v>
      </c>
      <c r="E64">
        <v>32</v>
      </c>
      <c r="F64">
        <v>29</v>
      </c>
      <c r="G64">
        <v>42</v>
      </c>
      <c r="H64" s="74">
        <v>0.155660377358491</v>
      </c>
      <c r="I64" s="74">
        <v>0.14622641509434001</v>
      </c>
      <c r="J64" s="74">
        <v>0.21226415094339601</v>
      </c>
      <c r="K64" s="74">
        <v>0.15094339622641501</v>
      </c>
      <c r="L64" s="74">
        <v>0.13679245283018901</v>
      </c>
      <c r="M64" s="74">
        <v>0.19811320754716999</v>
      </c>
      <c r="N64">
        <v>212</v>
      </c>
      <c r="O64">
        <v>38</v>
      </c>
      <c r="P64">
        <v>57</v>
      </c>
      <c r="Q64">
        <v>2</v>
      </c>
      <c r="R64">
        <v>0</v>
      </c>
      <c r="S64">
        <v>2</v>
      </c>
      <c r="T64">
        <v>0</v>
      </c>
      <c r="U64">
        <v>0</v>
      </c>
      <c r="V64">
        <v>0</v>
      </c>
      <c r="W64">
        <f t="shared" si="0"/>
        <v>43</v>
      </c>
    </row>
    <row r="65" spans="1:23" x14ac:dyDescent="0.25">
      <c r="A65">
        <v>1167</v>
      </c>
      <c r="B65">
        <v>163</v>
      </c>
      <c r="C65">
        <v>272</v>
      </c>
      <c r="D65">
        <v>206</v>
      </c>
      <c r="E65">
        <v>162</v>
      </c>
      <c r="F65">
        <v>234</v>
      </c>
      <c r="G65">
        <v>375</v>
      </c>
      <c r="H65" s="74">
        <v>0.115439093484419</v>
      </c>
      <c r="I65" s="74">
        <v>0.19263456090651601</v>
      </c>
      <c r="J65" s="74">
        <v>0.145892351274788</v>
      </c>
      <c r="K65" s="74">
        <v>0.114730878186969</v>
      </c>
      <c r="L65" s="74">
        <v>0.165722379603399</v>
      </c>
      <c r="M65" s="74">
        <v>0.26558073654390901</v>
      </c>
      <c r="N65">
        <v>1412</v>
      </c>
      <c r="O65">
        <v>21</v>
      </c>
      <c r="P65">
        <v>70</v>
      </c>
      <c r="Q65">
        <v>6</v>
      </c>
      <c r="R65">
        <v>1</v>
      </c>
      <c r="S65">
        <v>2</v>
      </c>
      <c r="T65">
        <v>0</v>
      </c>
      <c r="U65">
        <v>0</v>
      </c>
      <c r="V65">
        <v>1</v>
      </c>
      <c r="W65">
        <f t="shared" si="0"/>
        <v>30</v>
      </c>
    </row>
    <row r="66" spans="1:23" x14ac:dyDescent="0.25">
      <c r="A66">
        <v>1170</v>
      </c>
      <c r="B66">
        <v>280</v>
      </c>
      <c r="C66">
        <v>406</v>
      </c>
      <c r="D66">
        <v>347</v>
      </c>
      <c r="E66">
        <v>368</v>
      </c>
      <c r="F66">
        <v>535</v>
      </c>
      <c r="G66">
        <v>514</v>
      </c>
      <c r="H66" s="74">
        <v>0.114285714285714</v>
      </c>
      <c r="I66" s="74">
        <v>0.16571428571428601</v>
      </c>
      <c r="J66" s="74">
        <v>0.141632653061224</v>
      </c>
      <c r="K66" s="74">
        <v>0.150204081632653</v>
      </c>
      <c r="L66" s="74">
        <v>0.21836734693877599</v>
      </c>
      <c r="M66" s="74">
        <v>0.20979591836734701</v>
      </c>
      <c r="N66">
        <v>2450</v>
      </c>
      <c r="O66">
        <v>26</v>
      </c>
      <c r="P66">
        <v>46</v>
      </c>
      <c r="Q66">
        <v>23</v>
      </c>
      <c r="R66">
        <v>0</v>
      </c>
      <c r="S66">
        <v>3</v>
      </c>
      <c r="T66">
        <v>0</v>
      </c>
      <c r="U66">
        <v>0</v>
      </c>
      <c r="V66">
        <v>1</v>
      </c>
      <c r="W66">
        <f t="shared" ref="W66:W129" si="1">100-P66</f>
        <v>54</v>
      </c>
    </row>
    <row r="67" spans="1:23" x14ac:dyDescent="0.25">
      <c r="A67">
        <v>1175</v>
      </c>
      <c r="B67">
        <v>159</v>
      </c>
      <c r="C67">
        <v>209</v>
      </c>
      <c r="D67">
        <v>307</v>
      </c>
      <c r="E67">
        <v>276</v>
      </c>
      <c r="F67">
        <v>308</v>
      </c>
      <c r="G67">
        <v>141</v>
      </c>
      <c r="H67" s="74">
        <v>0.113571428571429</v>
      </c>
      <c r="I67" s="74">
        <v>0.14928571428571399</v>
      </c>
      <c r="J67" s="74">
        <v>0.219285714285714</v>
      </c>
      <c r="K67" s="74">
        <v>0.19714285714285701</v>
      </c>
      <c r="L67" s="74">
        <v>0.22</v>
      </c>
      <c r="M67" s="74">
        <v>0.10071428571428601</v>
      </c>
      <c r="N67">
        <v>1400</v>
      </c>
      <c r="O67">
        <v>15</v>
      </c>
      <c r="P67">
        <v>44</v>
      </c>
      <c r="Q67">
        <v>20</v>
      </c>
      <c r="R67">
        <v>1</v>
      </c>
      <c r="S67">
        <v>19</v>
      </c>
      <c r="T67">
        <v>0</v>
      </c>
      <c r="U67">
        <v>0</v>
      </c>
      <c r="V67">
        <v>1</v>
      </c>
      <c r="W67">
        <f t="shared" si="1"/>
        <v>56</v>
      </c>
    </row>
    <row r="68" spans="1:23" x14ac:dyDescent="0.25">
      <c r="A68">
        <v>1184</v>
      </c>
      <c r="B68">
        <v>95</v>
      </c>
      <c r="C68">
        <v>144</v>
      </c>
      <c r="D68">
        <v>127</v>
      </c>
      <c r="E68">
        <v>143</v>
      </c>
      <c r="F68">
        <v>167</v>
      </c>
      <c r="G68">
        <v>131</v>
      </c>
      <c r="H68" s="74">
        <v>0.11771995043370501</v>
      </c>
      <c r="I68" s="74">
        <v>0.178438661710037</v>
      </c>
      <c r="J68" s="74">
        <v>0.157372986369269</v>
      </c>
      <c r="K68" s="74">
        <v>0.17719950433705101</v>
      </c>
      <c r="L68" s="74">
        <v>0.20693928128872399</v>
      </c>
      <c r="M68" s="74">
        <v>0.162329615861214</v>
      </c>
      <c r="N68">
        <v>807</v>
      </c>
      <c r="O68">
        <v>35</v>
      </c>
      <c r="P68">
        <v>54</v>
      </c>
      <c r="Q68">
        <v>7</v>
      </c>
      <c r="R68">
        <v>1</v>
      </c>
      <c r="S68">
        <v>1</v>
      </c>
      <c r="T68">
        <v>0</v>
      </c>
      <c r="U68">
        <v>0</v>
      </c>
      <c r="V68">
        <v>1</v>
      </c>
      <c r="W68">
        <f t="shared" si="1"/>
        <v>46</v>
      </c>
    </row>
    <row r="69" spans="1:23" x14ac:dyDescent="0.25">
      <c r="A69">
        <v>1186</v>
      </c>
      <c r="B69">
        <v>0</v>
      </c>
      <c r="C69">
        <v>2</v>
      </c>
      <c r="D69">
        <v>2</v>
      </c>
      <c r="E69">
        <v>8</v>
      </c>
      <c r="F69">
        <v>23</v>
      </c>
      <c r="G69">
        <v>470</v>
      </c>
      <c r="H69" s="74">
        <v>0</v>
      </c>
      <c r="I69" s="74">
        <v>3.9603960396040003E-3</v>
      </c>
      <c r="J69" s="74">
        <v>3.9603960396040003E-3</v>
      </c>
      <c r="K69" s="74">
        <v>1.5841584158416001E-2</v>
      </c>
      <c r="L69" s="74">
        <v>4.5544554455446001E-2</v>
      </c>
      <c r="M69" s="74">
        <v>0.93069306930693096</v>
      </c>
      <c r="N69">
        <v>505</v>
      </c>
      <c r="O69">
        <v>3</v>
      </c>
      <c r="P69">
        <v>95</v>
      </c>
      <c r="Q69">
        <v>0</v>
      </c>
      <c r="R69">
        <v>0</v>
      </c>
      <c r="S69">
        <v>0</v>
      </c>
      <c r="T69">
        <v>0</v>
      </c>
      <c r="U69">
        <v>0</v>
      </c>
      <c r="V69">
        <v>1</v>
      </c>
      <c r="W69">
        <f t="shared" si="1"/>
        <v>5</v>
      </c>
    </row>
    <row r="70" spans="1:23" x14ac:dyDescent="0.25">
      <c r="A70">
        <v>1188</v>
      </c>
      <c r="B70">
        <v>53</v>
      </c>
      <c r="C70">
        <v>76</v>
      </c>
      <c r="D70">
        <v>89</v>
      </c>
      <c r="E70">
        <v>72</v>
      </c>
      <c r="F70">
        <v>133</v>
      </c>
      <c r="G70">
        <v>127</v>
      </c>
      <c r="H70" s="74">
        <v>9.6363636363635999E-2</v>
      </c>
      <c r="I70" s="74">
        <v>0.13818181818181799</v>
      </c>
      <c r="J70" s="74">
        <v>0.161818181818182</v>
      </c>
      <c r="K70" s="74">
        <v>0.130909090909091</v>
      </c>
      <c r="L70" s="74">
        <v>0.24181818181818199</v>
      </c>
      <c r="M70" s="74">
        <v>0.23090909090909101</v>
      </c>
      <c r="N70">
        <v>550</v>
      </c>
      <c r="O70">
        <v>14</v>
      </c>
      <c r="P70">
        <v>4</v>
      </c>
      <c r="Q70">
        <v>81</v>
      </c>
      <c r="R70">
        <v>0</v>
      </c>
      <c r="S70">
        <v>0</v>
      </c>
      <c r="T70">
        <v>0</v>
      </c>
      <c r="U70">
        <v>0</v>
      </c>
      <c r="V70">
        <v>1</v>
      </c>
      <c r="W70">
        <f t="shared" si="1"/>
        <v>96</v>
      </c>
    </row>
    <row r="71" spans="1:23" x14ac:dyDescent="0.25">
      <c r="A71">
        <v>1189</v>
      </c>
      <c r="B71">
        <v>244</v>
      </c>
      <c r="C71">
        <v>323</v>
      </c>
      <c r="D71">
        <v>313</v>
      </c>
      <c r="E71">
        <v>292</v>
      </c>
      <c r="F71">
        <v>440</v>
      </c>
      <c r="G71">
        <v>631</v>
      </c>
      <c r="H71" s="74">
        <v>0.10878288007133299</v>
      </c>
      <c r="I71" s="74">
        <v>0.144003566651806</v>
      </c>
      <c r="J71" s="74">
        <v>0.13954525189478401</v>
      </c>
      <c r="K71" s="74">
        <v>0.13018279090503801</v>
      </c>
      <c r="L71" s="74">
        <v>0.196165849308961</v>
      </c>
      <c r="M71" s="74">
        <v>0.28131966116807799</v>
      </c>
      <c r="N71">
        <v>2243</v>
      </c>
      <c r="O71">
        <v>22</v>
      </c>
      <c r="P71">
        <v>62</v>
      </c>
      <c r="Q71">
        <v>11</v>
      </c>
      <c r="R71">
        <v>1</v>
      </c>
      <c r="S71">
        <v>2</v>
      </c>
      <c r="T71">
        <v>0</v>
      </c>
      <c r="U71">
        <v>0</v>
      </c>
      <c r="V71">
        <v>1</v>
      </c>
      <c r="W71">
        <f t="shared" si="1"/>
        <v>38</v>
      </c>
    </row>
    <row r="72" spans="1:23" x14ac:dyDescent="0.25">
      <c r="A72">
        <v>1197</v>
      </c>
      <c r="B72">
        <v>522</v>
      </c>
      <c r="C72">
        <v>721</v>
      </c>
      <c r="D72">
        <v>901</v>
      </c>
      <c r="E72">
        <v>814</v>
      </c>
      <c r="F72">
        <v>757</v>
      </c>
      <c r="G72">
        <v>382</v>
      </c>
      <c r="H72" s="74">
        <v>0.12741030021967301</v>
      </c>
      <c r="I72" s="74">
        <v>0.17598242616548701</v>
      </c>
      <c r="J72" s="74">
        <v>0.219917012448133</v>
      </c>
      <c r="K72" s="74">
        <v>0.198681962411521</v>
      </c>
      <c r="L72" s="74">
        <v>0.18476934342201601</v>
      </c>
      <c r="M72" s="74">
        <v>9.3238955333171003E-2</v>
      </c>
      <c r="N72">
        <v>4097</v>
      </c>
      <c r="O72">
        <v>14</v>
      </c>
      <c r="P72">
        <v>57</v>
      </c>
      <c r="Q72">
        <v>14</v>
      </c>
      <c r="R72">
        <v>0</v>
      </c>
      <c r="S72">
        <v>11</v>
      </c>
      <c r="T72">
        <v>1</v>
      </c>
      <c r="U72">
        <v>0</v>
      </c>
      <c r="V72">
        <v>2</v>
      </c>
      <c r="W72">
        <f t="shared" si="1"/>
        <v>43</v>
      </c>
    </row>
    <row r="73" spans="1:23" x14ac:dyDescent="0.25">
      <c r="A73">
        <v>1198</v>
      </c>
      <c r="B73">
        <v>73</v>
      </c>
      <c r="C73">
        <v>74</v>
      </c>
      <c r="D73">
        <v>60</v>
      </c>
      <c r="E73">
        <v>56</v>
      </c>
      <c r="F73">
        <v>78</v>
      </c>
      <c r="G73">
        <v>85</v>
      </c>
      <c r="H73" s="74">
        <v>0.17136150234741801</v>
      </c>
      <c r="I73" s="74">
        <v>0.17370892018779299</v>
      </c>
      <c r="J73" s="74">
        <v>0.140845070422535</v>
      </c>
      <c r="K73" s="74">
        <v>0.13145539906103301</v>
      </c>
      <c r="L73" s="74">
        <v>0.183098591549296</v>
      </c>
      <c r="M73" s="74">
        <v>0.19953051643192499</v>
      </c>
      <c r="N73">
        <v>426</v>
      </c>
      <c r="O73">
        <v>55</v>
      </c>
      <c r="P73">
        <v>39</v>
      </c>
      <c r="Q73">
        <v>3</v>
      </c>
      <c r="R73">
        <v>0</v>
      </c>
      <c r="S73">
        <v>3</v>
      </c>
      <c r="T73">
        <v>0</v>
      </c>
      <c r="U73">
        <v>0</v>
      </c>
      <c r="V73">
        <v>1</v>
      </c>
      <c r="W73">
        <f t="shared" si="1"/>
        <v>61</v>
      </c>
    </row>
    <row r="74" spans="1:23" x14ac:dyDescent="0.25">
      <c r="A74">
        <v>1199</v>
      </c>
      <c r="B74">
        <v>31</v>
      </c>
      <c r="C74">
        <v>37</v>
      </c>
      <c r="D74">
        <v>35</v>
      </c>
      <c r="E74">
        <v>60</v>
      </c>
      <c r="F74">
        <v>120</v>
      </c>
      <c r="G74">
        <v>99</v>
      </c>
      <c r="H74" s="74">
        <v>8.1151832460733E-2</v>
      </c>
      <c r="I74" s="74">
        <v>9.6858638743456002E-2</v>
      </c>
      <c r="J74" s="74">
        <v>9.1623036649215006E-2</v>
      </c>
      <c r="K74" s="74">
        <v>0.15706806282722499</v>
      </c>
      <c r="L74" s="74">
        <v>0.31413612565444998</v>
      </c>
      <c r="M74" s="74">
        <v>0.25916230366492099</v>
      </c>
      <c r="N74">
        <v>382</v>
      </c>
      <c r="O74">
        <v>9</v>
      </c>
      <c r="P74">
        <v>70</v>
      </c>
      <c r="Q74">
        <v>14</v>
      </c>
      <c r="R74">
        <v>1</v>
      </c>
      <c r="S74">
        <v>6</v>
      </c>
      <c r="T74">
        <v>1</v>
      </c>
      <c r="U74">
        <v>0</v>
      </c>
      <c r="V74">
        <v>1</v>
      </c>
      <c r="W74">
        <f t="shared" si="1"/>
        <v>30</v>
      </c>
    </row>
    <row r="75" spans="1:23" x14ac:dyDescent="0.25">
      <c r="A75">
        <v>1206</v>
      </c>
      <c r="B75">
        <v>201</v>
      </c>
      <c r="C75">
        <v>424</v>
      </c>
      <c r="D75">
        <v>389</v>
      </c>
      <c r="E75">
        <v>320</v>
      </c>
      <c r="F75">
        <v>543</v>
      </c>
      <c r="G75">
        <v>634</v>
      </c>
      <c r="H75" s="74">
        <v>8.0047789725208998E-2</v>
      </c>
      <c r="I75" s="74">
        <v>0.168857029072083</v>
      </c>
      <c r="J75" s="74">
        <v>0.154918359219434</v>
      </c>
      <c r="K75" s="74">
        <v>0.127439267224213</v>
      </c>
      <c r="L75" s="74">
        <v>0.21624850657108699</v>
      </c>
      <c r="M75" s="74">
        <v>0.25248904818797302</v>
      </c>
      <c r="N75">
        <v>2511</v>
      </c>
      <c r="O75">
        <v>9</v>
      </c>
      <c r="P75">
        <v>87</v>
      </c>
      <c r="Q75">
        <v>2</v>
      </c>
      <c r="R75">
        <v>1</v>
      </c>
      <c r="S75">
        <v>1</v>
      </c>
      <c r="T75">
        <v>0</v>
      </c>
      <c r="U75">
        <v>0</v>
      </c>
      <c r="V75">
        <v>1</v>
      </c>
      <c r="W75">
        <f t="shared" si="1"/>
        <v>13</v>
      </c>
    </row>
    <row r="76" spans="1:23" x14ac:dyDescent="0.25">
      <c r="A76">
        <v>1207</v>
      </c>
      <c r="B76">
        <v>213</v>
      </c>
      <c r="C76">
        <v>383</v>
      </c>
      <c r="D76">
        <v>308</v>
      </c>
      <c r="E76">
        <v>274</v>
      </c>
      <c r="F76">
        <v>389</v>
      </c>
      <c r="G76">
        <v>583</v>
      </c>
      <c r="H76" s="74">
        <v>9.9069767441859996E-2</v>
      </c>
      <c r="I76" s="74">
        <v>0.178139534883721</v>
      </c>
      <c r="J76" s="74">
        <v>0.14325581395348799</v>
      </c>
      <c r="K76" s="74">
        <v>0.12744186046511599</v>
      </c>
      <c r="L76" s="74">
        <v>0.18093023255814</v>
      </c>
      <c r="M76" s="74">
        <v>0.27116279069767402</v>
      </c>
      <c r="N76">
        <v>2150</v>
      </c>
      <c r="O76">
        <v>12</v>
      </c>
      <c r="P76">
        <v>63</v>
      </c>
      <c r="Q76">
        <v>21</v>
      </c>
      <c r="R76">
        <v>0</v>
      </c>
      <c r="S76">
        <v>2</v>
      </c>
      <c r="T76">
        <v>0</v>
      </c>
      <c r="U76">
        <v>0</v>
      </c>
      <c r="V76">
        <v>1</v>
      </c>
      <c r="W76">
        <f t="shared" si="1"/>
        <v>37</v>
      </c>
    </row>
    <row r="77" spans="1:23" x14ac:dyDescent="0.25">
      <c r="A77">
        <v>1208</v>
      </c>
      <c r="B77">
        <v>346</v>
      </c>
      <c r="C77">
        <v>637</v>
      </c>
      <c r="D77">
        <v>621</v>
      </c>
      <c r="E77">
        <v>551</v>
      </c>
      <c r="F77">
        <v>927</v>
      </c>
      <c r="G77">
        <v>1080</v>
      </c>
      <c r="H77" s="74">
        <v>8.3133109082172002E-2</v>
      </c>
      <c r="I77" s="74">
        <v>0.153051417587698</v>
      </c>
      <c r="J77" s="74">
        <v>0.14920711196540101</v>
      </c>
      <c r="K77" s="74">
        <v>0.13238827486785201</v>
      </c>
      <c r="L77" s="74">
        <v>0.222729456991831</v>
      </c>
      <c r="M77" s="74">
        <v>0.25949062950504598</v>
      </c>
      <c r="N77">
        <v>4162</v>
      </c>
      <c r="O77">
        <v>8</v>
      </c>
      <c r="P77">
        <v>84</v>
      </c>
      <c r="Q77">
        <v>4</v>
      </c>
      <c r="R77">
        <v>1</v>
      </c>
      <c r="S77">
        <v>3</v>
      </c>
      <c r="T77">
        <v>0</v>
      </c>
      <c r="U77">
        <v>0</v>
      </c>
      <c r="V77">
        <v>1</v>
      </c>
      <c r="W77">
        <f t="shared" si="1"/>
        <v>16</v>
      </c>
    </row>
    <row r="78" spans="1:23" x14ac:dyDescent="0.25">
      <c r="A78">
        <v>1211</v>
      </c>
      <c r="B78">
        <v>268</v>
      </c>
      <c r="C78">
        <v>363</v>
      </c>
      <c r="D78">
        <v>369</v>
      </c>
      <c r="E78">
        <v>339</v>
      </c>
      <c r="F78">
        <v>418</v>
      </c>
      <c r="G78">
        <v>377</v>
      </c>
      <c r="H78" s="74">
        <v>0.12558575445173401</v>
      </c>
      <c r="I78" s="74">
        <v>0.17010309278350499</v>
      </c>
      <c r="J78" s="74">
        <v>0.17291471415182799</v>
      </c>
      <c r="K78" s="74">
        <v>0.158856607310216</v>
      </c>
      <c r="L78" s="74">
        <v>0.19587628865979401</v>
      </c>
      <c r="M78" s="74">
        <v>0.176663542642924</v>
      </c>
      <c r="N78">
        <v>2134</v>
      </c>
      <c r="O78">
        <v>13</v>
      </c>
      <c r="P78">
        <v>5</v>
      </c>
      <c r="Q78">
        <v>80</v>
      </c>
      <c r="R78">
        <v>0</v>
      </c>
      <c r="S78">
        <v>0</v>
      </c>
      <c r="T78">
        <v>0</v>
      </c>
      <c r="U78">
        <v>0</v>
      </c>
      <c r="V78">
        <v>1</v>
      </c>
      <c r="W78">
        <f t="shared" si="1"/>
        <v>95</v>
      </c>
    </row>
    <row r="79" spans="1:23" x14ac:dyDescent="0.25">
      <c r="A79">
        <v>1227</v>
      </c>
      <c r="B79">
        <v>451</v>
      </c>
      <c r="C79">
        <v>802</v>
      </c>
      <c r="D79">
        <v>730</v>
      </c>
      <c r="E79">
        <v>692</v>
      </c>
      <c r="F79">
        <v>776</v>
      </c>
      <c r="G79">
        <v>583</v>
      </c>
      <c r="H79" s="74">
        <v>0.111799702528508</v>
      </c>
      <c r="I79" s="74">
        <v>0.198810114030739</v>
      </c>
      <c r="J79" s="74">
        <v>0.18096182449181999</v>
      </c>
      <c r="K79" s="74">
        <v>0.171541893901834</v>
      </c>
      <c r="L79" s="74">
        <v>0.19236489836390699</v>
      </c>
      <c r="M79" s="74">
        <v>0.14452156668319299</v>
      </c>
      <c r="N79">
        <v>4034</v>
      </c>
      <c r="O79">
        <v>18</v>
      </c>
      <c r="P79">
        <v>35</v>
      </c>
      <c r="Q79">
        <v>41</v>
      </c>
      <c r="R79">
        <v>0</v>
      </c>
      <c r="S79">
        <v>4</v>
      </c>
      <c r="T79">
        <v>0</v>
      </c>
      <c r="U79">
        <v>0</v>
      </c>
      <c r="V79">
        <v>1</v>
      </c>
      <c r="W79">
        <f t="shared" si="1"/>
        <v>65</v>
      </c>
    </row>
    <row r="80" spans="1:23" x14ac:dyDescent="0.25">
      <c r="A80">
        <v>1236</v>
      </c>
      <c r="B80">
        <v>40</v>
      </c>
      <c r="C80">
        <v>109</v>
      </c>
      <c r="D80">
        <v>85</v>
      </c>
      <c r="E80">
        <v>82</v>
      </c>
      <c r="F80">
        <v>110</v>
      </c>
      <c r="G80">
        <v>122</v>
      </c>
      <c r="H80" s="74">
        <v>7.2992700729927001E-2</v>
      </c>
      <c r="I80" s="74">
        <v>0.19890510948905099</v>
      </c>
      <c r="J80" s="74">
        <v>0.15510948905109501</v>
      </c>
      <c r="K80" s="74">
        <v>0.14963503649634999</v>
      </c>
      <c r="L80" s="74">
        <v>0.200729927007299</v>
      </c>
      <c r="M80" s="74">
        <v>0.22262773722627699</v>
      </c>
      <c r="N80">
        <v>548</v>
      </c>
      <c r="O80">
        <v>18</v>
      </c>
      <c r="P80">
        <v>66</v>
      </c>
      <c r="Q80">
        <v>13</v>
      </c>
      <c r="R80">
        <v>1</v>
      </c>
      <c r="S80">
        <v>1</v>
      </c>
      <c r="T80">
        <v>0</v>
      </c>
      <c r="U80">
        <v>0</v>
      </c>
      <c r="V80">
        <v>1</v>
      </c>
      <c r="W80">
        <f t="shared" si="1"/>
        <v>34</v>
      </c>
    </row>
    <row r="81" spans="1:23" x14ac:dyDescent="0.25">
      <c r="A81">
        <v>1237</v>
      </c>
      <c r="B81">
        <v>168</v>
      </c>
      <c r="C81">
        <v>160</v>
      </c>
      <c r="D81">
        <v>119</v>
      </c>
      <c r="E81">
        <v>117</v>
      </c>
      <c r="F81">
        <v>104</v>
      </c>
      <c r="G81">
        <v>135</v>
      </c>
      <c r="H81" s="74">
        <v>0.20921544209215401</v>
      </c>
      <c r="I81" s="74">
        <v>0.19925280199252801</v>
      </c>
      <c r="J81" s="74">
        <v>0.148194271481943</v>
      </c>
      <c r="K81" s="74">
        <v>0.145703611457036</v>
      </c>
      <c r="L81" s="74">
        <v>0.12951432129514301</v>
      </c>
      <c r="M81" s="74">
        <v>0.16811955168119599</v>
      </c>
      <c r="N81">
        <v>803</v>
      </c>
      <c r="O81">
        <v>72</v>
      </c>
      <c r="P81">
        <v>21</v>
      </c>
      <c r="Q81">
        <v>6</v>
      </c>
      <c r="R81">
        <v>0</v>
      </c>
      <c r="S81">
        <v>1</v>
      </c>
      <c r="T81">
        <v>0</v>
      </c>
      <c r="U81">
        <v>0</v>
      </c>
      <c r="V81">
        <v>1</v>
      </c>
      <c r="W81">
        <f t="shared" si="1"/>
        <v>79</v>
      </c>
    </row>
    <row r="82" spans="1:23" x14ac:dyDescent="0.25">
      <c r="A82">
        <v>1238</v>
      </c>
      <c r="B82">
        <v>344</v>
      </c>
      <c r="C82">
        <v>473</v>
      </c>
      <c r="D82">
        <v>399</v>
      </c>
      <c r="E82">
        <v>360</v>
      </c>
      <c r="F82">
        <v>539</v>
      </c>
      <c r="G82">
        <v>629</v>
      </c>
      <c r="H82" s="74">
        <v>0.12536443148688001</v>
      </c>
      <c r="I82" s="74">
        <v>0.17237609329446099</v>
      </c>
      <c r="J82" s="74">
        <v>0.14540816326530601</v>
      </c>
      <c r="K82" s="74">
        <v>0.131195335276968</v>
      </c>
      <c r="L82" s="74">
        <v>0.19642857142857101</v>
      </c>
      <c r="M82" s="74">
        <v>0.22922740524781299</v>
      </c>
      <c r="N82">
        <v>2744</v>
      </c>
      <c r="O82">
        <v>23</v>
      </c>
      <c r="P82">
        <v>45</v>
      </c>
      <c r="Q82">
        <v>27</v>
      </c>
      <c r="R82">
        <v>0</v>
      </c>
      <c r="S82">
        <v>3</v>
      </c>
      <c r="T82">
        <v>0</v>
      </c>
      <c r="U82">
        <v>0</v>
      </c>
      <c r="V82">
        <v>1</v>
      </c>
      <c r="W82">
        <f t="shared" si="1"/>
        <v>55</v>
      </c>
    </row>
    <row r="83" spans="1:23" x14ac:dyDescent="0.25">
      <c r="A83">
        <v>1241</v>
      </c>
      <c r="B83">
        <v>36</v>
      </c>
      <c r="C83">
        <v>68</v>
      </c>
      <c r="D83">
        <v>52</v>
      </c>
      <c r="E83">
        <v>36</v>
      </c>
      <c r="F83">
        <v>35</v>
      </c>
      <c r="G83">
        <v>37</v>
      </c>
      <c r="H83" s="74">
        <v>0.13636363636363599</v>
      </c>
      <c r="I83" s="74">
        <v>0.25757575757575801</v>
      </c>
      <c r="J83" s="74">
        <v>0.19696969696969699</v>
      </c>
      <c r="K83" s="74">
        <v>0.13636363636363599</v>
      </c>
      <c r="L83" s="74">
        <v>0.13257575757575801</v>
      </c>
      <c r="M83" s="74">
        <v>0.140151515151515</v>
      </c>
      <c r="N83">
        <v>264</v>
      </c>
      <c r="O83">
        <v>29</v>
      </c>
      <c r="P83">
        <v>36</v>
      </c>
      <c r="Q83">
        <v>21</v>
      </c>
      <c r="R83">
        <v>0</v>
      </c>
      <c r="S83">
        <v>13</v>
      </c>
      <c r="T83">
        <v>0</v>
      </c>
      <c r="U83">
        <v>0</v>
      </c>
      <c r="V83">
        <v>1</v>
      </c>
      <c r="W83">
        <f t="shared" si="1"/>
        <v>64</v>
      </c>
    </row>
    <row r="84" spans="1:23" x14ac:dyDescent="0.25">
      <c r="A84">
        <v>1244</v>
      </c>
      <c r="B84">
        <v>16</v>
      </c>
      <c r="C84">
        <v>16</v>
      </c>
      <c r="D84">
        <v>18</v>
      </c>
      <c r="E84">
        <v>16</v>
      </c>
      <c r="F84">
        <v>32</v>
      </c>
      <c r="G84">
        <v>45</v>
      </c>
      <c r="H84" s="74">
        <v>0.111888111888112</v>
      </c>
      <c r="I84" s="74">
        <v>0.111888111888112</v>
      </c>
      <c r="J84" s="74">
        <v>0.125874125874126</v>
      </c>
      <c r="K84" s="74">
        <v>0.111888111888112</v>
      </c>
      <c r="L84" s="74">
        <v>0.223776223776224</v>
      </c>
      <c r="M84" s="74">
        <v>0.31468531468531502</v>
      </c>
      <c r="N84">
        <v>143</v>
      </c>
      <c r="O84">
        <v>15</v>
      </c>
      <c r="P84">
        <v>82</v>
      </c>
      <c r="Q84">
        <v>2</v>
      </c>
      <c r="R84">
        <v>0</v>
      </c>
      <c r="S84">
        <v>1</v>
      </c>
      <c r="T84">
        <v>0</v>
      </c>
      <c r="U84">
        <v>0</v>
      </c>
      <c r="V84">
        <v>1</v>
      </c>
      <c r="W84">
        <f t="shared" si="1"/>
        <v>18</v>
      </c>
    </row>
    <row r="85" spans="1:23" x14ac:dyDescent="0.25">
      <c r="A85">
        <v>1251</v>
      </c>
      <c r="B85">
        <v>547</v>
      </c>
      <c r="C85">
        <v>697</v>
      </c>
      <c r="D85">
        <v>711</v>
      </c>
      <c r="E85">
        <v>453</v>
      </c>
      <c r="F85">
        <v>536</v>
      </c>
      <c r="G85">
        <v>397</v>
      </c>
      <c r="H85" s="74">
        <v>0.16372343609697701</v>
      </c>
      <c r="I85" s="74">
        <v>0.208620173600718</v>
      </c>
      <c r="J85" s="74">
        <v>0.21281053576773401</v>
      </c>
      <c r="K85" s="74">
        <v>0.135588147261299</v>
      </c>
      <c r="L85" s="74">
        <v>0.16043100868003601</v>
      </c>
      <c r="M85" s="74">
        <v>0.118826698593236</v>
      </c>
      <c r="N85">
        <v>3341</v>
      </c>
      <c r="O85">
        <v>19</v>
      </c>
      <c r="P85">
        <v>25</v>
      </c>
      <c r="Q85">
        <v>50</v>
      </c>
      <c r="R85">
        <v>0</v>
      </c>
      <c r="S85">
        <v>5</v>
      </c>
      <c r="T85">
        <v>0</v>
      </c>
      <c r="U85">
        <v>0</v>
      </c>
      <c r="V85">
        <v>1</v>
      </c>
      <c r="W85">
        <f t="shared" si="1"/>
        <v>75</v>
      </c>
    </row>
    <row r="86" spans="1:23" x14ac:dyDescent="0.25">
      <c r="A86">
        <v>1255</v>
      </c>
      <c r="B86">
        <v>405</v>
      </c>
      <c r="C86">
        <v>510</v>
      </c>
      <c r="D86">
        <v>521</v>
      </c>
      <c r="E86">
        <v>509</v>
      </c>
      <c r="F86">
        <v>667</v>
      </c>
      <c r="G86">
        <v>373</v>
      </c>
      <c r="H86" s="74">
        <v>0.135678391959799</v>
      </c>
      <c r="I86" s="74">
        <v>0.17085427135678399</v>
      </c>
      <c r="J86" s="74">
        <v>0.174539363484087</v>
      </c>
      <c r="K86" s="74">
        <v>0.17051926298157499</v>
      </c>
      <c r="L86" s="74">
        <v>0.223450586264657</v>
      </c>
      <c r="M86" s="74">
        <v>0.12495812395309901</v>
      </c>
      <c r="N86">
        <v>2985</v>
      </c>
      <c r="O86">
        <v>20</v>
      </c>
      <c r="P86">
        <v>40</v>
      </c>
      <c r="Q86">
        <v>30</v>
      </c>
      <c r="R86">
        <v>0</v>
      </c>
      <c r="S86">
        <v>7</v>
      </c>
      <c r="T86">
        <v>0</v>
      </c>
      <c r="U86">
        <v>0</v>
      </c>
      <c r="V86">
        <v>2</v>
      </c>
      <c r="W86">
        <f t="shared" si="1"/>
        <v>60</v>
      </c>
    </row>
    <row r="87" spans="1:23" x14ac:dyDescent="0.25">
      <c r="A87">
        <v>1257</v>
      </c>
      <c r="B87">
        <v>208</v>
      </c>
      <c r="C87">
        <v>242</v>
      </c>
      <c r="D87">
        <v>208</v>
      </c>
      <c r="E87">
        <v>198</v>
      </c>
      <c r="F87">
        <v>289</v>
      </c>
      <c r="G87">
        <v>293</v>
      </c>
      <c r="H87" s="74">
        <v>0.14464534075104299</v>
      </c>
      <c r="I87" s="74">
        <v>0.168289290681502</v>
      </c>
      <c r="J87" s="74">
        <v>0.14464534075104299</v>
      </c>
      <c r="K87" s="74">
        <v>0.13769123783032</v>
      </c>
      <c r="L87" s="74">
        <v>0.20097357440890101</v>
      </c>
      <c r="M87" s="74">
        <v>0.20375521557719101</v>
      </c>
      <c r="N87">
        <v>1438</v>
      </c>
      <c r="O87">
        <v>36</v>
      </c>
      <c r="P87">
        <v>37</v>
      </c>
      <c r="Q87">
        <v>23</v>
      </c>
      <c r="R87">
        <v>0</v>
      </c>
      <c r="S87">
        <v>2</v>
      </c>
      <c r="T87">
        <v>0</v>
      </c>
      <c r="U87">
        <v>0</v>
      </c>
      <c r="V87">
        <v>1</v>
      </c>
      <c r="W87">
        <f t="shared" si="1"/>
        <v>63</v>
      </c>
    </row>
    <row r="88" spans="1:23" x14ac:dyDescent="0.25">
      <c r="A88">
        <v>1264</v>
      </c>
      <c r="B88">
        <v>157</v>
      </c>
      <c r="C88">
        <v>229</v>
      </c>
      <c r="D88">
        <v>228</v>
      </c>
      <c r="E88">
        <v>188</v>
      </c>
      <c r="F88">
        <v>323</v>
      </c>
      <c r="G88">
        <v>482</v>
      </c>
      <c r="H88" s="74">
        <v>9.7697573117610001E-2</v>
      </c>
      <c r="I88" s="74">
        <v>0.14250155569383899</v>
      </c>
      <c r="J88" s="74">
        <v>0.14187927815805801</v>
      </c>
      <c r="K88" s="74">
        <v>0.11698817672682001</v>
      </c>
      <c r="L88" s="74">
        <v>0.20099564405725001</v>
      </c>
      <c r="M88" s="74">
        <v>0.29993777224642199</v>
      </c>
      <c r="N88">
        <v>1607</v>
      </c>
      <c r="O88">
        <v>12</v>
      </c>
      <c r="P88">
        <v>79</v>
      </c>
      <c r="Q88">
        <v>7</v>
      </c>
      <c r="R88">
        <v>0</v>
      </c>
      <c r="S88">
        <v>1</v>
      </c>
      <c r="T88">
        <v>0</v>
      </c>
      <c r="U88">
        <v>0</v>
      </c>
      <c r="V88">
        <v>1</v>
      </c>
      <c r="W88">
        <f t="shared" si="1"/>
        <v>21</v>
      </c>
    </row>
    <row r="89" spans="1:23" x14ac:dyDescent="0.25">
      <c r="A89">
        <v>1265</v>
      </c>
      <c r="B89">
        <v>186</v>
      </c>
      <c r="C89">
        <v>282</v>
      </c>
      <c r="D89">
        <v>253</v>
      </c>
      <c r="E89">
        <v>225</v>
      </c>
      <c r="F89">
        <v>420</v>
      </c>
      <c r="G89">
        <v>545</v>
      </c>
      <c r="H89" s="74">
        <v>9.7331240188383003E-2</v>
      </c>
      <c r="I89" s="74">
        <v>0.14756671899529</v>
      </c>
      <c r="J89" s="74">
        <v>0.13239141810570401</v>
      </c>
      <c r="K89" s="74">
        <v>0.117739403453689</v>
      </c>
      <c r="L89" s="74">
        <v>0.21978021978022</v>
      </c>
      <c r="M89" s="74">
        <v>0.285190999476714</v>
      </c>
      <c r="N89">
        <v>1911</v>
      </c>
      <c r="O89">
        <v>17</v>
      </c>
      <c r="P89">
        <v>46</v>
      </c>
      <c r="Q89">
        <v>31</v>
      </c>
      <c r="R89">
        <v>0</v>
      </c>
      <c r="S89">
        <v>3</v>
      </c>
      <c r="T89">
        <v>0</v>
      </c>
      <c r="U89">
        <v>0</v>
      </c>
      <c r="V89">
        <v>1</v>
      </c>
      <c r="W89">
        <f t="shared" si="1"/>
        <v>54</v>
      </c>
    </row>
    <row r="90" spans="1:23" x14ac:dyDescent="0.25">
      <c r="A90">
        <v>1270</v>
      </c>
      <c r="B90">
        <v>69</v>
      </c>
      <c r="C90">
        <v>84</v>
      </c>
      <c r="D90">
        <v>86</v>
      </c>
      <c r="E90">
        <v>85</v>
      </c>
      <c r="F90">
        <v>150</v>
      </c>
      <c r="G90">
        <v>120</v>
      </c>
      <c r="H90" s="74">
        <v>0.11616161616161599</v>
      </c>
      <c r="I90" s="74">
        <v>0.14141414141414099</v>
      </c>
      <c r="J90" s="74">
        <v>0.14478114478114501</v>
      </c>
      <c r="K90" s="74">
        <v>0.143097643097643</v>
      </c>
      <c r="L90" s="74">
        <v>0.25252525252525299</v>
      </c>
      <c r="M90" s="74">
        <v>0.20202020202020199</v>
      </c>
      <c r="N90">
        <v>594</v>
      </c>
      <c r="O90">
        <v>25</v>
      </c>
      <c r="P90">
        <v>59</v>
      </c>
      <c r="Q90">
        <v>13</v>
      </c>
      <c r="R90">
        <v>0</v>
      </c>
      <c r="S90">
        <v>1</v>
      </c>
      <c r="T90">
        <v>0</v>
      </c>
      <c r="U90">
        <v>0</v>
      </c>
      <c r="V90">
        <v>1</v>
      </c>
      <c r="W90">
        <f t="shared" si="1"/>
        <v>41</v>
      </c>
    </row>
    <row r="91" spans="1:23" x14ac:dyDescent="0.25">
      <c r="A91">
        <v>1271</v>
      </c>
      <c r="B91">
        <v>340</v>
      </c>
      <c r="C91">
        <v>408</v>
      </c>
      <c r="D91">
        <v>461</v>
      </c>
      <c r="E91">
        <v>402</v>
      </c>
      <c r="F91">
        <v>458</v>
      </c>
      <c r="G91">
        <v>528</v>
      </c>
      <c r="H91" s="74">
        <v>0.13092029264536001</v>
      </c>
      <c r="I91" s="74">
        <v>0.157104351174432</v>
      </c>
      <c r="J91" s="74">
        <v>0.17751251443973801</v>
      </c>
      <c r="K91" s="74">
        <v>0.15479399306892599</v>
      </c>
      <c r="L91" s="74">
        <v>0.176357335386985</v>
      </c>
      <c r="M91" s="74">
        <v>0.20331151328455899</v>
      </c>
      <c r="N91">
        <v>2597</v>
      </c>
      <c r="O91">
        <v>8</v>
      </c>
      <c r="P91">
        <v>86</v>
      </c>
      <c r="Q91">
        <v>3</v>
      </c>
      <c r="R91">
        <v>0</v>
      </c>
      <c r="S91">
        <v>1</v>
      </c>
      <c r="T91">
        <v>0</v>
      </c>
      <c r="U91">
        <v>0</v>
      </c>
      <c r="V91">
        <v>1</v>
      </c>
      <c r="W91">
        <f t="shared" si="1"/>
        <v>14</v>
      </c>
    </row>
    <row r="92" spans="1:23" x14ac:dyDescent="0.25">
      <c r="A92">
        <v>1273</v>
      </c>
      <c r="B92">
        <v>444</v>
      </c>
      <c r="C92">
        <v>455</v>
      </c>
      <c r="D92">
        <v>325</v>
      </c>
      <c r="E92">
        <v>287</v>
      </c>
      <c r="F92">
        <v>304</v>
      </c>
      <c r="G92">
        <v>271</v>
      </c>
      <c r="H92" s="74">
        <v>0.21284755512943401</v>
      </c>
      <c r="I92" s="74">
        <v>0.21812080536912801</v>
      </c>
      <c r="J92" s="74">
        <v>0.155800575263663</v>
      </c>
      <c r="K92" s="74">
        <v>0.13758389261744999</v>
      </c>
      <c r="L92" s="74">
        <v>0.14573346116970301</v>
      </c>
      <c r="M92" s="74">
        <v>0.129913710450623</v>
      </c>
      <c r="N92">
        <v>2086</v>
      </c>
      <c r="O92">
        <v>67</v>
      </c>
      <c r="P92">
        <v>29</v>
      </c>
      <c r="Q92">
        <v>3</v>
      </c>
      <c r="R92">
        <v>0</v>
      </c>
      <c r="S92">
        <v>1</v>
      </c>
      <c r="T92">
        <v>0</v>
      </c>
      <c r="U92">
        <v>0</v>
      </c>
      <c r="V92">
        <v>0</v>
      </c>
      <c r="W92">
        <f t="shared" si="1"/>
        <v>71</v>
      </c>
    </row>
    <row r="93" spans="1:23" x14ac:dyDescent="0.25">
      <c r="A93">
        <v>1277</v>
      </c>
      <c r="B93">
        <v>103</v>
      </c>
      <c r="C93">
        <v>174</v>
      </c>
      <c r="D93">
        <v>118</v>
      </c>
      <c r="E93">
        <v>147</v>
      </c>
      <c r="F93">
        <v>243</v>
      </c>
      <c r="G93">
        <v>475</v>
      </c>
      <c r="H93" s="74">
        <v>8.1746031746031997E-2</v>
      </c>
      <c r="I93" s="74">
        <v>0.13809523809523799</v>
      </c>
      <c r="J93" s="74">
        <v>9.3650793650793998E-2</v>
      </c>
      <c r="K93" s="74">
        <v>0.116666666666667</v>
      </c>
      <c r="L93" s="74">
        <v>0.192857142857143</v>
      </c>
      <c r="M93" s="74">
        <v>0.37698412698412698</v>
      </c>
      <c r="N93">
        <v>1260</v>
      </c>
      <c r="O93">
        <v>9</v>
      </c>
      <c r="P93">
        <v>65</v>
      </c>
      <c r="Q93">
        <v>19</v>
      </c>
      <c r="R93">
        <v>0</v>
      </c>
      <c r="S93">
        <v>5</v>
      </c>
      <c r="T93">
        <v>0</v>
      </c>
      <c r="U93">
        <v>0</v>
      </c>
      <c r="V93">
        <v>1</v>
      </c>
      <c r="W93">
        <f t="shared" si="1"/>
        <v>35</v>
      </c>
    </row>
    <row r="94" spans="1:23" x14ac:dyDescent="0.25">
      <c r="A94">
        <v>1278</v>
      </c>
      <c r="B94">
        <v>241</v>
      </c>
      <c r="C94">
        <v>417</v>
      </c>
      <c r="D94">
        <v>350</v>
      </c>
      <c r="E94">
        <v>301</v>
      </c>
      <c r="F94">
        <v>388</v>
      </c>
      <c r="G94">
        <v>281</v>
      </c>
      <c r="H94" s="74">
        <v>0.121840242669363</v>
      </c>
      <c r="I94" s="74">
        <v>0.21081900910010101</v>
      </c>
      <c r="J94" s="74">
        <v>0.176946410515672</v>
      </c>
      <c r="K94" s="74">
        <v>0.15217391304347799</v>
      </c>
      <c r="L94" s="74">
        <v>0.196157735085945</v>
      </c>
      <c r="M94" s="74">
        <v>0.14206268958543999</v>
      </c>
      <c r="N94">
        <v>1978</v>
      </c>
      <c r="O94">
        <v>11</v>
      </c>
      <c r="P94">
        <v>21</v>
      </c>
      <c r="Q94">
        <v>64</v>
      </c>
      <c r="R94">
        <v>0</v>
      </c>
      <c r="S94">
        <v>2</v>
      </c>
      <c r="T94">
        <v>0</v>
      </c>
      <c r="U94">
        <v>0</v>
      </c>
      <c r="V94">
        <v>1</v>
      </c>
      <c r="W94">
        <f t="shared" si="1"/>
        <v>79</v>
      </c>
    </row>
    <row r="95" spans="1:23" x14ac:dyDescent="0.25">
      <c r="A95">
        <v>1279</v>
      </c>
      <c r="B95">
        <v>237</v>
      </c>
      <c r="C95">
        <v>315</v>
      </c>
      <c r="D95">
        <v>305</v>
      </c>
      <c r="E95">
        <v>322</v>
      </c>
      <c r="F95">
        <v>393</v>
      </c>
      <c r="G95">
        <v>448</v>
      </c>
      <c r="H95" s="74">
        <v>0.117326732673267</v>
      </c>
      <c r="I95" s="74">
        <v>0.155940594059406</v>
      </c>
      <c r="J95" s="74">
        <v>0.15099009900990101</v>
      </c>
      <c r="K95" s="74">
        <v>0.15940594059405899</v>
      </c>
      <c r="L95" s="74">
        <v>0.194554455445545</v>
      </c>
      <c r="M95" s="74">
        <v>0.22178217821782201</v>
      </c>
      <c r="N95">
        <v>2020</v>
      </c>
      <c r="O95">
        <v>12</v>
      </c>
      <c r="P95">
        <v>37</v>
      </c>
      <c r="Q95">
        <v>45</v>
      </c>
      <c r="R95">
        <v>0</v>
      </c>
      <c r="S95">
        <v>3</v>
      </c>
      <c r="T95">
        <v>0</v>
      </c>
      <c r="U95">
        <v>0</v>
      </c>
      <c r="V95">
        <v>2</v>
      </c>
      <c r="W95">
        <f t="shared" si="1"/>
        <v>63</v>
      </c>
    </row>
    <row r="96" spans="1:23" x14ac:dyDescent="0.25">
      <c r="A96">
        <v>1291</v>
      </c>
      <c r="B96">
        <v>204</v>
      </c>
      <c r="C96">
        <v>306</v>
      </c>
      <c r="D96">
        <v>249</v>
      </c>
      <c r="E96">
        <v>271</v>
      </c>
      <c r="F96">
        <v>320</v>
      </c>
      <c r="G96">
        <v>524</v>
      </c>
      <c r="H96" s="74">
        <v>0.108858057630736</v>
      </c>
      <c r="I96" s="74">
        <v>0.16328708644610501</v>
      </c>
      <c r="J96" s="74">
        <v>0.13287086446104601</v>
      </c>
      <c r="K96" s="74">
        <v>0.14461045891141899</v>
      </c>
      <c r="L96" s="74">
        <v>0.17075773745997899</v>
      </c>
      <c r="M96" s="74">
        <v>0.27961579509071499</v>
      </c>
      <c r="N96">
        <v>1874</v>
      </c>
      <c r="O96">
        <v>27</v>
      </c>
      <c r="P96">
        <v>5</v>
      </c>
      <c r="Q96">
        <v>66</v>
      </c>
      <c r="R96">
        <v>0</v>
      </c>
      <c r="S96">
        <v>0</v>
      </c>
      <c r="T96">
        <v>0</v>
      </c>
      <c r="U96">
        <v>0</v>
      </c>
      <c r="V96">
        <v>1</v>
      </c>
      <c r="W96">
        <f t="shared" si="1"/>
        <v>95</v>
      </c>
    </row>
    <row r="97" spans="1:23" x14ac:dyDescent="0.25">
      <c r="A97">
        <v>1292</v>
      </c>
      <c r="B97">
        <v>228</v>
      </c>
      <c r="C97">
        <v>325</v>
      </c>
      <c r="D97">
        <v>226</v>
      </c>
      <c r="E97">
        <v>211</v>
      </c>
      <c r="F97">
        <v>309</v>
      </c>
      <c r="G97">
        <v>194</v>
      </c>
      <c r="H97" s="74">
        <v>0.15271265907568701</v>
      </c>
      <c r="I97" s="74">
        <v>0.21768251841929001</v>
      </c>
      <c r="J97" s="74">
        <v>0.15137307434695199</v>
      </c>
      <c r="K97" s="74">
        <v>0.14132618888144699</v>
      </c>
      <c r="L97" s="74">
        <v>0.206965840589417</v>
      </c>
      <c r="M97" s="74">
        <v>0.129939718687207</v>
      </c>
      <c r="N97">
        <v>1493</v>
      </c>
      <c r="O97">
        <v>36</v>
      </c>
      <c r="P97">
        <v>22</v>
      </c>
      <c r="Q97">
        <v>36</v>
      </c>
      <c r="R97">
        <v>0</v>
      </c>
      <c r="S97">
        <v>4</v>
      </c>
      <c r="T97">
        <v>0</v>
      </c>
      <c r="U97">
        <v>0</v>
      </c>
      <c r="V97">
        <v>1</v>
      </c>
      <c r="W97">
        <f t="shared" si="1"/>
        <v>78</v>
      </c>
    </row>
    <row r="98" spans="1:23" x14ac:dyDescent="0.25">
      <c r="A98">
        <v>1293</v>
      </c>
      <c r="B98">
        <v>233</v>
      </c>
      <c r="C98">
        <v>222</v>
      </c>
      <c r="D98">
        <v>191</v>
      </c>
      <c r="E98">
        <v>173</v>
      </c>
      <c r="F98">
        <v>244</v>
      </c>
      <c r="G98">
        <v>240</v>
      </c>
      <c r="H98" s="74">
        <v>0.17881811204911699</v>
      </c>
      <c r="I98" s="74">
        <v>0.17037605525709901</v>
      </c>
      <c r="J98" s="74">
        <v>0.14658480429777401</v>
      </c>
      <c r="K98" s="74">
        <v>0.13277052954719901</v>
      </c>
      <c r="L98" s="74">
        <v>0.187260168841136</v>
      </c>
      <c r="M98" s="74">
        <v>0.18419033000767501</v>
      </c>
      <c r="N98">
        <v>1303</v>
      </c>
      <c r="O98">
        <v>43</v>
      </c>
      <c r="P98">
        <v>19</v>
      </c>
      <c r="Q98">
        <v>37</v>
      </c>
      <c r="R98">
        <v>0</v>
      </c>
      <c r="S98">
        <v>0</v>
      </c>
      <c r="T98">
        <v>0</v>
      </c>
      <c r="U98">
        <v>0</v>
      </c>
      <c r="V98">
        <v>1</v>
      </c>
      <c r="W98">
        <f t="shared" si="1"/>
        <v>81</v>
      </c>
    </row>
    <row r="99" spans="1:23" x14ac:dyDescent="0.25">
      <c r="A99">
        <v>1294</v>
      </c>
      <c r="B99">
        <v>461</v>
      </c>
      <c r="C99">
        <v>674</v>
      </c>
      <c r="D99">
        <v>614</v>
      </c>
      <c r="E99">
        <v>665</v>
      </c>
      <c r="F99">
        <v>871</v>
      </c>
      <c r="G99">
        <v>745</v>
      </c>
      <c r="H99" s="74">
        <v>0.11439205955335</v>
      </c>
      <c r="I99" s="74">
        <v>0.167245657568238</v>
      </c>
      <c r="J99" s="74">
        <v>0.15235732009925601</v>
      </c>
      <c r="K99" s="74">
        <v>0.16501240694789099</v>
      </c>
      <c r="L99" s="74">
        <v>0.21612903225806501</v>
      </c>
      <c r="M99" s="74">
        <v>0.18486352357320099</v>
      </c>
      <c r="N99">
        <v>4030</v>
      </c>
      <c r="O99">
        <v>12</v>
      </c>
      <c r="P99">
        <v>77</v>
      </c>
      <c r="Q99">
        <v>7</v>
      </c>
      <c r="R99">
        <v>1</v>
      </c>
      <c r="S99">
        <v>1</v>
      </c>
      <c r="T99">
        <v>0</v>
      </c>
      <c r="U99">
        <v>0</v>
      </c>
      <c r="V99">
        <v>1</v>
      </c>
      <c r="W99">
        <f t="shared" si="1"/>
        <v>23</v>
      </c>
    </row>
    <row r="100" spans="1:23" x14ac:dyDescent="0.25">
      <c r="A100">
        <v>1295</v>
      </c>
      <c r="B100">
        <v>120</v>
      </c>
      <c r="C100">
        <v>157</v>
      </c>
      <c r="D100">
        <v>127</v>
      </c>
      <c r="E100">
        <v>123</v>
      </c>
      <c r="F100">
        <v>160</v>
      </c>
      <c r="G100">
        <v>166</v>
      </c>
      <c r="H100" s="74">
        <v>0.14067995310668199</v>
      </c>
      <c r="I100" s="74">
        <v>0.184056271981243</v>
      </c>
      <c r="J100" s="74">
        <v>0.14888628370457199</v>
      </c>
      <c r="K100" s="74">
        <v>0.144196951934349</v>
      </c>
      <c r="L100" s="74">
        <v>0.18757327080891001</v>
      </c>
      <c r="M100" s="74">
        <v>0.194607268464244</v>
      </c>
      <c r="N100">
        <v>853</v>
      </c>
      <c r="O100">
        <v>47</v>
      </c>
      <c r="P100">
        <v>31</v>
      </c>
      <c r="Q100">
        <v>20</v>
      </c>
      <c r="R100">
        <v>0</v>
      </c>
      <c r="S100">
        <v>1</v>
      </c>
      <c r="T100">
        <v>0</v>
      </c>
      <c r="U100">
        <v>0</v>
      </c>
      <c r="V100">
        <v>0</v>
      </c>
      <c r="W100">
        <f t="shared" si="1"/>
        <v>69</v>
      </c>
    </row>
    <row r="101" spans="1:23" x14ac:dyDescent="0.25">
      <c r="A101">
        <v>1296</v>
      </c>
      <c r="B101">
        <v>241</v>
      </c>
      <c r="C101">
        <v>373</v>
      </c>
      <c r="D101">
        <v>292</v>
      </c>
      <c r="E101">
        <v>263</v>
      </c>
      <c r="F101">
        <v>440</v>
      </c>
      <c r="G101">
        <v>720</v>
      </c>
      <c r="H101" s="74">
        <v>0.103477887505367</v>
      </c>
      <c r="I101" s="74">
        <v>0.16015457277801601</v>
      </c>
      <c r="J101" s="74">
        <v>0.12537569772434501</v>
      </c>
      <c r="K101" s="74">
        <v>0.11292400171747501</v>
      </c>
      <c r="L101" s="74">
        <v>0.18892228424216401</v>
      </c>
      <c r="M101" s="74">
        <v>0.309145556032632</v>
      </c>
      <c r="N101">
        <v>2329</v>
      </c>
      <c r="O101">
        <v>8</v>
      </c>
      <c r="P101">
        <v>76</v>
      </c>
      <c r="Q101">
        <v>10</v>
      </c>
      <c r="R101">
        <v>0</v>
      </c>
      <c r="S101">
        <v>5</v>
      </c>
      <c r="T101">
        <v>0</v>
      </c>
      <c r="U101">
        <v>0</v>
      </c>
      <c r="V101">
        <v>1</v>
      </c>
      <c r="W101">
        <f t="shared" si="1"/>
        <v>24</v>
      </c>
    </row>
    <row r="102" spans="1:23" x14ac:dyDescent="0.25">
      <c r="A102">
        <v>1297</v>
      </c>
      <c r="B102">
        <v>307</v>
      </c>
      <c r="C102">
        <v>422</v>
      </c>
      <c r="D102">
        <v>400</v>
      </c>
      <c r="E102">
        <v>376</v>
      </c>
      <c r="F102">
        <v>468</v>
      </c>
      <c r="G102">
        <v>668</v>
      </c>
      <c r="H102" s="74">
        <v>0.116243847027641</v>
      </c>
      <c r="I102" s="74">
        <v>0.15978795910639901</v>
      </c>
      <c r="J102" s="74">
        <v>0.151457781143506</v>
      </c>
      <c r="K102" s="74">
        <v>0.14237031427489599</v>
      </c>
      <c r="L102" s="74">
        <v>0.177205603937902</v>
      </c>
      <c r="M102" s="74">
        <v>0.25293449450965499</v>
      </c>
      <c r="N102">
        <v>2641</v>
      </c>
      <c r="O102">
        <v>15</v>
      </c>
      <c r="P102">
        <v>3</v>
      </c>
      <c r="Q102">
        <v>80</v>
      </c>
      <c r="R102">
        <v>0</v>
      </c>
      <c r="S102">
        <v>1</v>
      </c>
      <c r="T102">
        <v>0</v>
      </c>
      <c r="U102">
        <v>0</v>
      </c>
      <c r="V102">
        <v>1</v>
      </c>
      <c r="W102">
        <f t="shared" si="1"/>
        <v>97</v>
      </c>
    </row>
    <row r="103" spans="1:23" x14ac:dyDescent="0.25">
      <c r="A103">
        <v>1298</v>
      </c>
      <c r="B103">
        <v>488</v>
      </c>
      <c r="C103">
        <v>422</v>
      </c>
      <c r="D103">
        <v>300</v>
      </c>
      <c r="E103">
        <v>219</v>
      </c>
      <c r="F103">
        <v>293</v>
      </c>
      <c r="G103">
        <v>351</v>
      </c>
      <c r="H103" s="74">
        <v>0.23540762180414901</v>
      </c>
      <c r="I103" s="74">
        <v>0.20356970574047301</v>
      </c>
      <c r="J103" s="74">
        <v>0.14471780028943601</v>
      </c>
      <c r="K103" s="74">
        <v>0.10564399421128801</v>
      </c>
      <c r="L103" s="74">
        <v>0.14134105161601501</v>
      </c>
      <c r="M103" s="74">
        <v>0.16931982633864001</v>
      </c>
      <c r="N103">
        <v>2073</v>
      </c>
      <c r="O103">
        <v>12</v>
      </c>
      <c r="P103">
        <v>79</v>
      </c>
      <c r="Q103">
        <v>3</v>
      </c>
      <c r="R103">
        <v>0</v>
      </c>
      <c r="S103">
        <v>4</v>
      </c>
      <c r="T103">
        <v>0</v>
      </c>
      <c r="U103">
        <v>0</v>
      </c>
      <c r="V103">
        <v>2</v>
      </c>
      <c r="W103">
        <f t="shared" si="1"/>
        <v>21</v>
      </c>
    </row>
    <row r="104" spans="1:23" x14ac:dyDescent="0.25">
      <c r="A104">
        <v>1300</v>
      </c>
      <c r="B104">
        <v>331</v>
      </c>
      <c r="C104">
        <v>414</v>
      </c>
      <c r="D104">
        <v>379</v>
      </c>
      <c r="E104">
        <v>314</v>
      </c>
      <c r="F104">
        <v>391</v>
      </c>
      <c r="G104">
        <v>420</v>
      </c>
      <c r="H104" s="74">
        <v>0.14717652289906599</v>
      </c>
      <c r="I104" s="74">
        <v>0.18408181413961799</v>
      </c>
      <c r="J104" s="74">
        <v>0.16851934192974699</v>
      </c>
      <c r="K104" s="74">
        <v>0.13961760782570001</v>
      </c>
      <c r="L104" s="74">
        <v>0.173855046687417</v>
      </c>
      <c r="M104" s="74">
        <v>0.18674966651845301</v>
      </c>
      <c r="N104">
        <v>2249</v>
      </c>
      <c r="O104">
        <v>28</v>
      </c>
      <c r="P104">
        <v>36</v>
      </c>
      <c r="Q104">
        <v>32</v>
      </c>
      <c r="R104">
        <v>0</v>
      </c>
      <c r="S104">
        <v>2</v>
      </c>
      <c r="T104">
        <v>0</v>
      </c>
      <c r="U104">
        <v>0</v>
      </c>
      <c r="V104">
        <v>1</v>
      </c>
      <c r="W104">
        <f t="shared" si="1"/>
        <v>64</v>
      </c>
    </row>
    <row r="105" spans="1:23" x14ac:dyDescent="0.25">
      <c r="A105">
        <v>1301</v>
      </c>
      <c r="B105">
        <v>211</v>
      </c>
      <c r="C105">
        <v>306</v>
      </c>
      <c r="D105">
        <v>296</v>
      </c>
      <c r="E105">
        <v>268</v>
      </c>
      <c r="F105">
        <v>325</v>
      </c>
      <c r="G105">
        <v>413</v>
      </c>
      <c r="H105" s="74">
        <v>0.11599780098955501</v>
      </c>
      <c r="I105" s="74">
        <v>0.168224299065421</v>
      </c>
      <c r="J105" s="74">
        <v>0.162726772952172</v>
      </c>
      <c r="K105" s="74">
        <v>0.14733369983507399</v>
      </c>
      <c r="L105" s="74">
        <v>0.17866959868059401</v>
      </c>
      <c r="M105" s="74">
        <v>0.22704782847718499</v>
      </c>
      <c r="N105">
        <v>1819</v>
      </c>
      <c r="O105">
        <v>21</v>
      </c>
      <c r="P105">
        <v>15</v>
      </c>
      <c r="Q105">
        <v>62</v>
      </c>
      <c r="R105">
        <v>0</v>
      </c>
      <c r="S105">
        <v>1</v>
      </c>
      <c r="T105">
        <v>0</v>
      </c>
      <c r="U105">
        <v>0</v>
      </c>
      <c r="V105">
        <v>1</v>
      </c>
      <c r="W105">
        <f t="shared" si="1"/>
        <v>85</v>
      </c>
    </row>
    <row r="106" spans="1:23" x14ac:dyDescent="0.25">
      <c r="A106">
        <v>1311</v>
      </c>
      <c r="B106">
        <v>199</v>
      </c>
      <c r="C106">
        <v>312</v>
      </c>
      <c r="D106">
        <v>259</v>
      </c>
      <c r="E106">
        <v>283</v>
      </c>
      <c r="F106">
        <v>369</v>
      </c>
      <c r="G106">
        <v>295</v>
      </c>
      <c r="H106" s="74">
        <v>0.115899825276645</v>
      </c>
      <c r="I106" s="74">
        <v>0.18171228887594601</v>
      </c>
      <c r="J106" s="74">
        <v>0.150844496214327</v>
      </c>
      <c r="K106" s="74">
        <v>0.1648223645894</v>
      </c>
      <c r="L106" s="74">
        <v>0.21490972626674401</v>
      </c>
      <c r="M106" s="74">
        <v>0.17181129877693699</v>
      </c>
      <c r="N106">
        <v>1717</v>
      </c>
      <c r="O106">
        <v>13</v>
      </c>
      <c r="P106">
        <v>25</v>
      </c>
      <c r="Q106">
        <v>54</v>
      </c>
      <c r="R106">
        <v>0</v>
      </c>
      <c r="S106">
        <v>6</v>
      </c>
      <c r="T106">
        <v>0</v>
      </c>
      <c r="U106">
        <v>0</v>
      </c>
      <c r="V106">
        <v>1</v>
      </c>
      <c r="W106">
        <f t="shared" si="1"/>
        <v>75</v>
      </c>
    </row>
    <row r="107" spans="1:23" x14ac:dyDescent="0.25">
      <c r="A107">
        <v>1337</v>
      </c>
      <c r="B107">
        <v>186</v>
      </c>
      <c r="C107">
        <v>308</v>
      </c>
      <c r="D107">
        <v>296</v>
      </c>
      <c r="E107">
        <v>268</v>
      </c>
      <c r="F107">
        <v>476</v>
      </c>
      <c r="G107">
        <v>616</v>
      </c>
      <c r="H107" s="74">
        <v>8.6511627906977001E-2</v>
      </c>
      <c r="I107" s="74">
        <v>0.14325581395348799</v>
      </c>
      <c r="J107" s="74">
        <v>0.13767441860465099</v>
      </c>
      <c r="K107" s="74">
        <v>0.124651162790698</v>
      </c>
      <c r="L107" s="74">
        <v>0.22139534883720899</v>
      </c>
      <c r="M107" s="74">
        <v>0.28651162790697698</v>
      </c>
      <c r="N107">
        <v>2150</v>
      </c>
      <c r="O107">
        <v>7</v>
      </c>
      <c r="P107">
        <v>87</v>
      </c>
      <c r="Q107">
        <v>2</v>
      </c>
      <c r="R107">
        <v>0</v>
      </c>
      <c r="S107">
        <v>2</v>
      </c>
      <c r="T107">
        <v>0</v>
      </c>
      <c r="U107">
        <v>0</v>
      </c>
      <c r="V107">
        <v>1</v>
      </c>
      <c r="W107">
        <f t="shared" si="1"/>
        <v>13</v>
      </c>
    </row>
    <row r="108" spans="1:23" x14ac:dyDescent="0.25">
      <c r="A108">
        <v>1339</v>
      </c>
      <c r="B108">
        <v>232</v>
      </c>
      <c r="C108">
        <v>481</v>
      </c>
      <c r="D108">
        <v>311</v>
      </c>
      <c r="E108">
        <v>315</v>
      </c>
      <c r="F108">
        <v>459</v>
      </c>
      <c r="G108">
        <v>613</v>
      </c>
      <c r="H108" s="74">
        <v>9.6225632517628001E-2</v>
      </c>
      <c r="I108" s="74">
        <v>0.19950228121111599</v>
      </c>
      <c r="J108" s="74">
        <v>0.12899211945250899</v>
      </c>
      <c r="K108" s="74">
        <v>0.13065118208212401</v>
      </c>
      <c r="L108" s="74">
        <v>0.19037743674823701</v>
      </c>
      <c r="M108" s="74">
        <v>0.254251347988387</v>
      </c>
      <c r="N108">
        <v>2411</v>
      </c>
      <c r="O108">
        <v>12</v>
      </c>
      <c r="P108">
        <v>72</v>
      </c>
      <c r="Q108">
        <v>12</v>
      </c>
      <c r="R108">
        <v>1</v>
      </c>
      <c r="S108">
        <v>2</v>
      </c>
      <c r="T108">
        <v>0</v>
      </c>
      <c r="U108">
        <v>0</v>
      </c>
      <c r="V108">
        <v>1</v>
      </c>
      <c r="W108">
        <f t="shared" si="1"/>
        <v>28</v>
      </c>
    </row>
    <row r="109" spans="1:23" x14ac:dyDescent="0.25">
      <c r="A109">
        <v>1345</v>
      </c>
      <c r="B109">
        <v>51</v>
      </c>
      <c r="C109">
        <v>42</v>
      </c>
      <c r="D109">
        <v>85</v>
      </c>
      <c r="E109">
        <v>44</v>
      </c>
      <c r="F109">
        <v>54</v>
      </c>
      <c r="G109">
        <v>77</v>
      </c>
      <c r="H109" s="74">
        <v>0.14447592067988699</v>
      </c>
      <c r="I109" s="74">
        <v>0.118980169971671</v>
      </c>
      <c r="J109" s="74">
        <v>0.24079320113314401</v>
      </c>
      <c r="K109" s="74">
        <v>0.124645892351275</v>
      </c>
      <c r="L109" s="74">
        <v>0.15297450424929199</v>
      </c>
      <c r="M109" s="74">
        <v>0.21813031161473101</v>
      </c>
      <c r="N109">
        <v>353</v>
      </c>
      <c r="O109">
        <v>30</v>
      </c>
      <c r="P109">
        <v>47</v>
      </c>
      <c r="Q109">
        <v>19</v>
      </c>
      <c r="R109">
        <v>1</v>
      </c>
      <c r="S109">
        <v>2</v>
      </c>
      <c r="T109">
        <v>0</v>
      </c>
      <c r="U109">
        <v>0</v>
      </c>
      <c r="V109">
        <v>1</v>
      </c>
      <c r="W109">
        <f t="shared" si="1"/>
        <v>53</v>
      </c>
    </row>
    <row r="110" spans="1:23" x14ac:dyDescent="0.25">
      <c r="A110">
        <v>1346</v>
      </c>
      <c r="B110">
        <v>148</v>
      </c>
      <c r="C110">
        <v>234</v>
      </c>
      <c r="D110">
        <v>179</v>
      </c>
      <c r="E110">
        <v>168</v>
      </c>
      <c r="F110">
        <v>208</v>
      </c>
      <c r="G110">
        <v>180</v>
      </c>
      <c r="H110" s="74">
        <v>0.132497761862131</v>
      </c>
      <c r="I110" s="74">
        <v>0.20948970456580099</v>
      </c>
      <c r="J110" s="74">
        <v>0.16025067144136099</v>
      </c>
      <c r="K110" s="74">
        <v>0.150402864816473</v>
      </c>
      <c r="L110" s="74">
        <v>0.186213070725157</v>
      </c>
      <c r="M110" s="74">
        <v>0.161145926589078</v>
      </c>
      <c r="N110">
        <v>1117</v>
      </c>
      <c r="O110">
        <v>20</v>
      </c>
      <c r="P110">
        <v>3</v>
      </c>
      <c r="Q110">
        <v>76</v>
      </c>
      <c r="R110">
        <v>0</v>
      </c>
      <c r="S110">
        <v>0</v>
      </c>
      <c r="T110">
        <v>0</v>
      </c>
      <c r="U110">
        <v>0</v>
      </c>
      <c r="V110">
        <v>1</v>
      </c>
      <c r="W110">
        <f t="shared" si="1"/>
        <v>97</v>
      </c>
    </row>
    <row r="111" spans="1:23" x14ac:dyDescent="0.25">
      <c r="A111">
        <v>1347</v>
      </c>
      <c r="B111">
        <v>599</v>
      </c>
      <c r="C111">
        <v>572</v>
      </c>
      <c r="D111">
        <v>696</v>
      </c>
      <c r="E111">
        <v>778</v>
      </c>
      <c r="F111">
        <v>856</v>
      </c>
      <c r="G111">
        <v>722</v>
      </c>
      <c r="H111" s="74">
        <v>0.14184229220933001</v>
      </c>
      <c r="I111" s="74">
        <v>0.13544873312810801</v>
      </c>
      <c r="J111" s="74">
        <v>0.16481174520483099</v>
      </c>
      <c r="K111" s="74">
        <v>0.18422922093298599</v>
      </c>
      <c r="L111" s="74">
        <v>0.20269950272318299</v>
      </c>
      <c r="M111" s="74">
        <v>0.170968505801563</v>
      </c>
      <c r="N111">
        <v>4223</v>
      </c>
      <c r="O111">
        <v>13</v>
      </c>
      <c r="P111">
        <v>55</v>
      </c>
      <c r="Q111">
        <v>21</v>
      </c>
      <c r="R111">
        <v>0</v>
      </c>
      <c r="S111">
        <v>9</v>
      </c>
      <c r="T111">
        <v>0</v>
      </c>
      <c r="U111">
        <v>0</v>
      </c>
      <c r="V111">
        <v>1</v>
      </c>
      <c r="W111">
        <f t="shared" si="1"/>
        <v>45</v>
      </c>
    </row>
    <row r="112" spans="1:23" x14ac:dyDescent="0.25">
      <c r="A112">
        <v>1348</v>
      </c>
      <c r="B112">
        <v>66</v>
      </c>
      <c r="C112">
        <v>73</v>
      </c>
      <c r="D112">
        <v>120</v>
      </c>
      <c r="E112">
        <v>170</v>
      </c>
      <c r="F112">
        <v>181</v>
      </c>
      <c r="G112">
        <v>151</v>
      </c>
      <c r="H112" s="74">
        <v>8.6727989487516005E-2</v>
      </c>
      <c r="I112" s="74">
        <v>9.592641261498E-2</v>
      </c>
      <c r="J112" s="74">
        <v>0.15768725361366601</v>
      </c>
      <c r="K112" s="74">
        <v>0.22339027595269401</v>
      </c>
      <c r="L112" s="74">
        <v>0.23784494086728</v>
      </c>
      <c r="M112" s="74">
        <v>0.19842312746386301</v>
      </c>
      <c r="N112">
        <v>761</v>
      </c>
      <c r="O112">
        <v>14</v>
      </c>
      <c r="P112">
        <v>80</v>
      </c>
      <c r="Q112">
        <v>2</v>
      </c>
      <c r="R112">
        <v>1</v>
      </c>
      <c r="S112">
        <v>1</v>
      </c>
      <c r="T112">
        <v>0</v>
      </c>
      <c r="U112">
        <v>0</v>
      </c>
      <c r="V112">
        <v>1</v>
      </c>
      <c r="W112">
        <f t="shared" si="1"/>
        <v>20</v>
      </c>
    </row>
    <row r="113" spans="1:23" x14ac:dyDescent="0.25">
      <c r="A113">
        <v>1352</v>
      </c>
      <c r="B113">
        <v>43</v>
      </c>
      <c r="C113">
        <v>61</v>
      </c>
      <c r="D113">
        <v>76</v>
      </c>
      <c r="E113">
        <v>86</v>
      </c>
      <c r="F113">
        <v>139</v>
      </c>
      <c r="G113">
        <v>202</v>
      </c>
      <c r="H113" s="74">
        <v>7.0840197693574997E-2</v>
      </c>
      <c r="I113" s="74">
        <v>0.100494233937397</v>
      </c>
      <c r="J113" s="74">
        <v>0.12520593080724901</v>
      </c>
      <c r="K113" s="74">
        <v>0.14168039538714999</v>
      </c>
      <c r="L113" s="74">
        <v>0.228995057660626</v>
      </c>
      <c r="M113" s="74">
        <v>0.33278418451400299</v>
      </c>
      <c r="N113">
        <v>607</v>
      </c>
      <c r="O113">
        <v>11</v>
      </c>
      <c r="P113">
        <v>77</v>
      </c>
      <c r="Q113">
        <v>8</v>
      </c>
      <c r="R113">
        <v>1</v>
      </c>
      <c r="S113">
        <v>1</v>
      </c>
      <c r="T113">
        <v>0</v>
      </c>
      <c r="U113">
        <v>0</v>
      </c>
      <c r="V113">
        <v>2</v>
      </c>
      <c r="W113">
        <f t="shared" si="1"/>
        <v>23</v>
      </c>
    </row>
    <row r="114" spans="1:23" x14ac:dyDescent="0.25">
      <c r="A114">
        <v>1376</v>
      </c>
      <c r="B114">
        <v>5</v>
      </c>
      <c r="C114">
        <v>6</v>
      </c>
      <c r="D114">
        <v>7</v>
      </c>
      <c r="E114">
        <v>4</v>
      </c>
      <c r="F114">
        <v>4</v>
      </c>
      <c r="G114">
        <v>0</v>
      </c>
      <c r="H114" s="74">
        <v>0.19230769230769201</v>
      </c>
      <c r="I114" s="74">
        <v>0.230769230769231</v>
      </c>
      <c r="J114" s="74">
        <v>0.269230769230769</v>
      </c>
      <c r="K114" s="74">
        <v>0.15384615384615399</v>
      </c>
      <c r="L114" s="74">
        <v>0.15384615384615399</v>
      </c>
      <c r="M114" s="74">
        <v>0</v>
      </c>
      <c r="N114">
        <v>26</v>
      </c>
      <c r="O114">
        <v>9</v>
      </c>
      <c r="P114">
        <v>54</v>
      </c>
      <c r="Q114">
        <v>38</v>
      </c>
      <c r="R114">
        <v>0</v>
      </c>
      <c r="S114">
        <v>0</v>
      </c>
      <c r="T114">
        <v>0</v>
      </c>
      <c r="U114">
        <v>0</v>
      </c>
      <c r="V114">
        <v>0</v>
      </c>
      <c r="W114">
        <f t="shared" si="1"/>
        <v>46</v>
      </c>
    </row>
    <row r="115" spans="1:23" x14ac:dyDescent="0.25">
      <c r="A115">
        <v>1377</v>
      </c>
      <c r="B115">
        <v>418</v>
      </c>
      <c r="C115">
        <v>594</v>
      </c>
      <c r="D115">
        <v>456</v>
      </c>
      <c r="E115">
        <v>460</v>
      </c>
      <c r="F115">
        <v>713</v>
      </c>
      <c r="G115">
        <v>884</v>
      </c>
      <c r="H115" s="74">
        <v>0.11858156028368801</v>
      </c>
      <c r="I115" s="74">
        <v>0.168510638297872</v>
      </c>
      <c r="J115" s="74">
        <v>0.12936170212765999</v>
      </c>
      <c r="K115" s="74">
        <v>0.13049645390070899</v>
      </c>
      <c r="L115" s="74">
        <v>0.20226950354609899</v>
      </c>
      <c r="M115" s="74">
        <v>0.25078014184397202</v>
      </c>
      <c r="N115">
        <v>3525</v>
      </c>
      <c r="O115">
        <v>13</v>
      </c>
      <c r="P115">
        <v>60</v>
      </c>
      <c r="Q115">
        <v>20</v>
      </c>
      <c r="R115">
        <v>0</v>
      </c>
      <c r="S115">
        <v>5</v>
      </c>
      <c r="T115">
        <v>0</v>
      </c>
      <c r="U115">
        <v>0</v>
      </c>
      <c r="V115">
        <v>1</v>
      </c>
      <c r="W115">
        <f t="shared" si="1"/>
        <v>40</v>
      </c>
    </row>
    <row r="116" spans="1:23" x14ac:dyDescent="0.25">
      <c r="A116">
        <v>1378</v>
      </c>
      <c r="B116">
        <v>518</v>
      </c>
      <c r="C116">
        <v>658</v>
      </c>
      <c r="D116">
        <v>620</v>
      </c>
      <c r="E116">
        <v>514</v>
      </c>
      <c r="F116">
        <v>634</v>
      </c>
      <c r="G116">
        <v>427</v>
      </c>
      <c r="H116" s="74">
        <v>0.153663601305251</v>
      </c>
      <c r="I116" s="74">
        <v>0.19519430436072399</v>
      </c>
      <c r="J116" s="74">
        <v>0.18392168495995301</v>
      </c>
      <c r="K116" s="74">
        <v>0.15247700978938</v>
      </c>
      <c r="L116" s="74">
        <v>0.18807475526549999</v>
      </c>
      <c r="M116" s="74">
        <v>0.126668644319193</v>
      </c>
      <c r="N116">
        <v>3371</v>
      </c>
      <c r="O116">
        <v>32</v>
      </c>
      <c r="P116">
        <v>28</v>
      </c>
      <c r="Q116">
        <v>35</v>
      </c>
      <c r="R116">
        <v>0</v>
      </c>
      <c r="S116">
        <v>3</v>
      </c>
      <c r="T116">
        <v>0</v>
      </c>
      <c r="U116">
        <v>0</v>
      </c>
      <c r="V116">
        <v>1</v>
      </c>
      <c r="W116">
        <f t="shared" si="1"/>
        <v>72</v>
      </c>
    </row>
    <row r="117" spans="1:23" x14ac:dyDescent="0.25">
      <c r="A117">
        <v>1380</v>
      </c>
      <c r="B117">
        <v>166</v>
      </c>
      <c r="C117">
        <v>264</v>
      </c>
      <c r="D117">
        <v>175</v>
      </c>
      <c r="E117">
        <v>186</v>
      </c>
      <c r="F117">
        <v>270</v>
      </c>
      <c r="G117">
        <v>237</v>
      </c>
      <c r="H117" s="74">
        <v>0.12788906009244999</v>
      </c>
      <c r="I117" s="74">
        <v>0.20338983050847501</v>
      </c>
      <c r="J117" s="74">
        <v>0.13482280431433</v>
      </c>
      <c r="K117" s="74">
        <v>0.143297380585516</v>
      </c>
      <c r="L117" s="74">
        <v>0.20801232665639399</v>
      </c>
      <c r="M117" s="74">
        <v>0.18258859784283499</v>
      </c>
      <c r="N117">
        <v>1298</v>
      </c>
      <c r="O117">
        <v>13</v>
      </c>
      <c r="P117">
        <v>60</v>
      </c>
      <c r="Q117">
        <v>21</v>
      </c>
      <c r="R117">
        <v>0</v>
      </c>
      <c r="S117">
        <v>3</v>
      </c>
      <c r="T117">
        <v>0</v>
      </c>
      <c r="U117">
        <v>0</v>
      </c>
      <c r="V117">
        <v>2</v>
      </c>
      <c r="W117">
        <f t="shared" si="1"/>
        <v>40</v>
      </c>
    </row>
    <row r="118" spans="1:23" x14ac:dyDescent="0.25">
      <c r="A118">
        <v>1382</v>
      </c>
      <c r="B118">
        <v>237</v>
      </c>
      <c r="C118">
        <v>584</v>
      </c>
      <c r="D118">
        <v>413</v>
      </c>
      <c r="E118">
        <v>313</v>
      </c>
      <c r="F118">
        <v>255</v>
      </c>
      <c r="G118">
        <v>120</v>
      </c>
      <c r="H118" s="74">
        <v>0.123309053069719</v>
      </c>
      <c r="I118" s="74">
        <v>0.30385015608740901</v>
      </c>
      <c r="J118" s="74">
        <v>0.21488033298647199</v>
      </c>
      <c r="K118" s="74">
        <v>0.16285119667013501</v>
      </c>
      <c r="L118" s="74">
        <v>0.13267429760666</v>
      </c>
      <c r="M118" s="74">
        <v>6.2434963579604999E-2</v>
      </c>
      <c r="N118">
        <v>1922</v>
      </c>
      <c r="O118">
        <v>13</v>
      </c>
      <c r="P118">
        <v>45</v>
      </c>
      <c r="Q118">
        <v>32</v>
      </c>
      <c r="R118">
        <v>0</v>
      </c>
      <c r="S118">
        <v>7</v>
      </c>
      <c r="T118">
        <v>0</v>
      </c>
      <c r="U118">
        <v>0</v>
      </c>
      <c r="V118">
        <v>2</v>
      </c>
      <c r="W118">
        <f t="shared" si="1"/>
        <v>55</v>
      </c>
    </row>
    <row r="119" spans="1:23" x14ac:dyDescent="0.25">
      <c r="A119">
        <v>1388</v>
      </c>
      <c r="B119">
        <v>345</v>
      </c>
      <c r="C119">
        <v>517</v>
      </c>
      <c r="D119">
        <v>503</v>
      </c>
      <c r="E119">
        <v>481</v>
      </c>
      <c r="F119">
        <v>437</v>
      </c>
      <c r="G119">
        <v>202</v>
      </c>
      <c r="H119" s="74">
        <v>0.138832997987928</v>
      </c>
      <c r="I119" s="74">
        <v>0.20804828973843101</v>
      </c>
      <c r="J119" s="74">
        <v>0.202414486921529</v>
      </c>
      <c r="K119" s="74">
        <v>0.19356136820925601</v>
      </c>
      <c r="L119" s="74">
        <v>0.17585513078470799</v>
      </c>
      <c r="M119" s="74">
        <v>8.1287726358149001E-2</v>
      </c>
      <c r="N119">
        <v>2485</v>
      </c>
      <c r="O119">
        <v>15</v>
      </c>
      <c r="P119">
        <v>38</v>
      </c>
      <c r="Q119">
        <v>30</v>
      </c>
      <c r="R119">
        <v>1</v>
      </c>
      <c r="S119">
        <v>14</v>
      </c>
      <c r="T119">
        <v>1</v>
      </c>
      <c r="U119">
        <v>0</v>
      </c>
      <c r="V119">
        <v>2</v>
      </c>
      <c r="W119">
        <f t="shared" si="1"/>
        <v>62</v>
      </c>
    </row>
    <row r="120" spans="1:23" x14ac:dyDescent="0.25">
      <c r="A120">
        <v>1404</v>
      </c>
      <c r="B120">
        <v>5</v>
      </c>
      <c r="C120">
        <v>3</v>
      </c>
      <c r="D120">
        <v>1</v>
      </c>
      <c r="E120">
        <v>7</v>
      </c>
      <c r="F120">
        <v>6</v>
      </c>
      <c r="G120">
        <v>5</v>
      </c>
      <c r="H120" s="74">
        <v>0.18518518518518501</v>
      </c>
      <c r="I120" s="74">
        <v>0.11111111111111099</v>
      </c>
      <c r="J120" s="74">
        <v>3.7037037037037E-2</v>
      </c>
      <c r="K120" s="74">
        <v>0.25925925925925902</v>
      </c>
      <c r="L120" s="74">
        <v>0.22222222222222199</v>
      </c>
      <c r="M120" s="74">
        <v>0.18518518518518501</v>
      </c>
      <c r="N120">
        <v>27</v>
      </c>
      <c r="O120">
        <v>23</v>
      </c>
      <c r="P120">
        <v>48</v>
      </c>
      <c r="Q120">
        <v>20</v>
      </c>
      <c r="R120">
        <v>1</v>
      </c>
      <c r="S120">
        <v>5</v>
      </c>
      <c r="T120">
        <v>0</v>
      </c>
      <c r="U120">
        <v>0</v>
      </c>
      <c r="V120">
        <v>2</v>
      </c>
      <c r="W120">
        <f t="shared" si="1"/>
        <v>52</v>
      </c>
    </row>
    <row r="121" spans="1:23" x14ac:dyDescent="0.25">
      <c r="A121">
        <v>1407</v>
      </c>
      <c r="B121">
        <v>5</v>
      </c>
      <c r="C121">
        <v>10</v>
      </c>
      <c r="D121">
        <v>7</v>
      </c>
      <c r="E121">
        <v>9</v>
      </c>
      <c r="F121">
        <v>15</v>
      </c>
      <c r="G121">
        <v>15</v>
      </c>
      <c r="H121" s="74">
        <v>8.1967213114753995E-2</v>
      </c>
      <c r="I121" s="74">
        <v>0.16393442622950799</v>
      </c>
      <c r="J121" s="74">
        <v>0.114754098360656</v>
      </c>
      <c r="K121" s="74">
        <v>0.14754098360655701</v>
      </c>
      <c r="L121" s="74">
        <v>0.24590163934426201</v>
      </c>
      <c r="M121" s="74">
        <v>0.24590163934426201</v>
      </c>
      <c r="N121">
        <v>61</v>
      </c>
      <c r="O121">
        <v>15</v>
      </c>
      <c r="P121">
        <v>58</v>
      </c>
      <c r="Q121">
        <v>18</v>
      </c>
      <c r="R121">
        <v>0</v>
      </c>
      <c r="S121">
        <v>3</v>
      </c>
      <c r="T121">
        <v>0</v>
      </c>
      <c r="U121">
        <v>3</v>
      </c>
      <c r="V121">
        <v>2</v>
      </c>
      <c r="W121">
        <f t="shared" si="1"/>
        <v>42</v>
      </c>
    </row>
    <row r="122" spans="1:23" x14ac:dyDescent="0.25">
      <c r="A122">
        <v>1408</v>
      </c>
      <c r="B122">
        <v>39</v>
      </c>
      <c r="C122">
        <v>44</v>
      </c>
      <c r="D122">
        <v>24</v>
      </c>
      <c r="E122">
        <v>22</v>
      </c>
      <c r="F122">
        <v>22</v>
      </c>
      <c r="G122">
        <v>22</v>
      </c>
      <c r="H122" s="74">
        <v>0.225433526011561</v>
      </c>
      <c r="I122" s="74">
        <v>0.25433526011560698</v>
      </c>
      <c r="J122" s="74">
        <v>0.13872832369942201</v>
      </c>
      <c r="K122" s="74">
        <v>0.12716763005780299</v>
      </c>
      <c r="L122" s="74">
        <v>0.12716763005780299</v>
      </c>
      <c r="M122" s="74">
        <v>0.12716763005780299</v>
      </c>
      <c r="N122">
        <v>173</v>
      </c>
      <c r="O122">
        <v>71</v>
      </c>
      <c r="P122">
        <v>24</v>
      </c>
      <c r="Q122">
        <v>3</v>
      </c>
      <c r="R122">
        <v>0</v>
      </c>
      <c r="S122">
        <v>3</v>
      </c>
      <c r="T122">
        <v>0</v>
      </c>
      <c r="U122">
        <v>0</v>
      </c>
      <c r="V122">
        <v>0</v>
      </c>
      <c r="W122">
        <f t="shared" si="1"/>
        <v>76</v>
      </c>
    </row>
    <row r="123" spans="1:23" x14ac:dyDescent="0.25">
      <c r="A123">
        <v>1414</v>
      </c>
      <c r="B123">
        <v>5</v>
      </c>
      <c r="C123">
        <v>6</v>
      </c>
      <c r="D123">
        <v>8</v>
      </c>
      <c r="E123">
        <v>5</v>
      </c>
      <c r="F123">
        <v>7</v>
      </c>
      <c r="G123">
        <v>11</v>
      </c>
      <c r="H123" s="74">
        <v>0.119047619047619</v>
      </c>
      <c r="I123" s="74">
        <v>0.14285714285714299</v>
      </c>
      <c r="J123" s="74">
        <v>0.19047619047618999</v>
      </c>
      <c r="K123" s="74">
        <v>0.119047619047619</v>
      </c>
      <c r="L123" s="74">
        <v>0.16666666666666699</v>
      </c>
      <c r="M123" s="74">
        <v>0.26190476190476197</v>
      </c>
      <c r="N123">
        <v>42</v>
      </c>
      <c r="O123">
        <v>31</v>
      </c>
      <c r="P123">
        <v>46</v>
      </c>
      <c r="Q123">
        <v>21</v>
      </c>
      <c r="R123">
        <v>0</v>
      </c>
      <c r="S123">
        <v>0</v>
      </c>
      <c r="T123">
        <v>0</v>
      </c>
      <c r="U123">
        <v>0</v>
      </c>
      <c r="V123">
        <v>2</v>
      </c>
      <c r="W123">
        <f t="shared" si="1"/>
        <v>54</v>
      </c>
    </row>
    <row r="124" spans="1:23" x14ac:dyDescent="0.25">
      <c r="A124">
        <v>1415</v>
      </c>
      <c r="B124">
        <v>245</v>
      </c>
      <c r="C124">
        <v>277</v>
      </c>
      <c r="D124">
        <v>233</v>
      </c>
      <c r="E124">
        <v>232</v>
      </c>
      <c r="F124">
        <v>322</v>
      </c>
      <c r="G124">
        <v>243</v>
      </c>
      <c r="H124" s="74">
        <v>0.15786082474226801</v>
      </c>
      <c r="I124" s="74">
        <v>0.178479381443299</v>
      </c>
      <c r="J124" s="74">
        <v>0.15012886597938099</v>
      </c>
      <c r="K124" s="74">
        <v>0.149484536082474</v>
      </c>
      <c r="L124" s="74">
        <v>0.207474226804124</v>
      </c>
      <c r="M124" s="74">
        <v>0.156572164948454</v>
      </c>
      <c r="N124">
        <v>1552</v>
      </c>
      <c r="O124">
        <v>43</v>
      </c>
      <c r="P124">
        <v>21</v>
      </c>
      <c r="Q124">
        <v>32</v>
      </c>
      <c r="R124">
        <v>0</v>
      </c>
      <c r="S124">
        <v>2</v>
      </c>
      <c r="T124">
        <v>0</v>
      </c>
      <c r="U124">
        <v>0</v>
      </c>
      <c r="V124">
        <v>1</v>
      </c>
      <c r="W124">
        <f t="shared" si="1"/>
        <v>79</v>
      </c>
    </row>
    <row r="125" spans="1:23" x14ac:dyDescent="0.25">
      <c r="A125">
        <v>1416</v>
      </c>
      <c r="B125">
        <v>4</v>
      </c>
      <c r="C125">
        <v>22</v>
      </c>
      <c r="D125">
        <v>27</v>
      </c>
      <c r="E125">
        <v>12</v>
      </c>
      <c r="F125">
        <v>24</v>
      </c>
      <c r="G125">
        <v>38</v>
      </c>
      <c r="H125" s="74">
        <v>3.1496062992125998E-2</v>
      </c>
      <c r="I125" s="74">
        <v>0.17322834645669299</v>
      </c>
      <c r="J125" s="74">
        <v>0.21259842519684999</v>
      </c>
      <c r="K125" s="74">
        <v>9.4488188976377993E-2</v>
      </c>
      <c r="L125" s="74">
        <v>0.18897637795275599</v>
      </c>
      <c r="M125" s="74">
        <v>0.29921259842519699</v>
      </c>
      <c r="N125">
        <v>127</v>
      </c>
      <c r="O125">
        <v>41</v>
      </c>
      <c r="P125">
        <v>54</v>
      </c>
      <c r="Q125">
        <v>1</v>
      </c>
      <c r="R125">
        <v>1</v>
      </c>
      <c r="S125">
        <v>0</v>
      </c>
      <c r="T125">
        <v>0</v>
      </c>
      <c r="U125">
        <v>0</v>
      </c>
      <c r="V125">
        <v>2</v>
      </c>
      <c r="W125">
        <f t="shared" si="1"/>
        <v>46</v>
      </c>
    </row>
    <row r="126" spans="1:23" x14ac:dyDescent="0.25">
      <c r="A126">
        <v>1423</v>
      </c>
      <c r="B126">
        <v>266</v>
      </c>
      <c r="C126">
        <v>181</v>
      </c>
      <c r="D126">
        <v>239</v>
      </c>
      <c r="E126">
        <v>351</v>
      </c>
      <c r="F126">
        <v>639</v>
      </c>
      <c r="G126">
        <v>680</v>
      </c>
      <c r="H126" s="74">
        <v>0.112903225806452</v>
      </c>
      <c r="I126" s="74">
        <v>7.6825127334465004E-2</v>
      </c>
      <c r="J126" s="74">
        <v>0.101443123938879</v>
      </c>
      <c r="K126" s="74">
        <v>0.14898132427843799</v>
      </c>
      <c r="L126" s="74">
        <v>0.27122241086587401</v>
      </c>
      <c r="M126" s="74">
        <v>0.28862478777589101</v>
      </c>
      <c r="N126">
        <v>2356</v>
      </c>
      <c r="O126">
        <v>4</v>
      </c>
      <c r="P126">
        <v>84</v>
      </c>
      <c r="Q126">
        <v>2</v>
      </c>
      <c r="R126">
        <v>0</v>
      </c>
      <c r="S126">
        <v>8</v>
      </c>
      <c r="T126">
        <v>0</v>
      </c>
      <c r="U126">
        <v>0</v>
      </c>
      <c r="V126">
        <v>1</v>
      </c>
      <c r="W126">
        <f t="shared" si="1"/>
        <v>16</v>
      </c>
    </row>
    <row r="127" spans="1:23" x14ac:dyDescent="0.25">
      <c r="A127">
        <v>1424</v>
      </c>
      <c r="B127">
        <v>0</v>
      </c>
      <c r="C127">
        <v>1</v>
      </c>
      <c r="D127">
        <v>1</v>
      </c>
      <c r="E127">
        <v>1</v>
      </c>
      <c r="F127">
        <v>7</v>
      </c>
      <c r="G127">
        <v>4</v>
      </c>
      <c r="H127" s="74">
        <v>0</v>
      </c>
      <c r="I127" s="74">
        <v>7.1428571428570994E-2</v>
      </c>
      <c r="J127" s="74">
        <v>7.1428571428570994E-2</v>
      </c>
      <c r="K127" s="74">
        <v>7.1428571428570994E-2</v>
      </c>
      <c r="L127" s="74">
        <v>0.5</v>
      </c>
      <c r="M127" s="74">
        <v>0.28571428571428598</v>
      </c>
      <c r="N127">
        <v>14</v>
      </c>
      <c r="O127">
        <v>0</v>
      </c>
      <c r="P127">
        <v>91</v>
      </c>
      <c r="Q127">
        <v>0</v>
      </c>
      <c r="R127">
        <v>0</v>
      </c>
      <c r="S127">
        <v>0</v>
      </c>
      <c r="T127">
        <v>9</v>
      </c>
      <c r="U127">
        <v>0</v>
      </c>
      <c r="V127">
        <v>0</v>
      </c>
      <c r="W127">
        <f t="shared" si="1"/>
        <v>9</v>
      </c>
    </row>
    <row r="128" spans="1:23" x14ac:dyDescent="0.25">
      <c r="A128">
        <v>1427</v>
      </c>
      <c r="B128">
        <v>1</v>
      </c>
      <c r="C128">
        <v>2</v>
      </c>
      <c r="D128">
        <v>2</v>
      </c>
      <c r="E128">
        <v>2</v>
      </c>
      <c r="F128">
        <v>3</v>
      </c>
      <c r="G128">
        <v>1</v>
      </c>
      <c r="H128" s="74">
        <v>9.0909090909090995E-2</v>
      </c>
      <c r="I128" s="74">
        <v>0.18181818181818199</v>
      </c>
      <c r="J128" s="74">
        <v>0.18181818181818199</v>
      </c>
      <c r="K128" s="74">
        <v>0.18181818181818199</v>
      </c>
      <c r="L128" s="74">
        <v>0.27272727272727298</v>
      </c>
      <c r="M128" s="74">
        <v>9.0909090909090995E-2</v>
      </c>
      <c r="N128">
        <v>11</v>
      </c>
      <c r="O128">
        <v>38</v>
      </c>
      <c r="P128">
        <v>62</v>
      </c>
      <c r="Q128">
        <v>0</v>
      </c>
      <c r="R128">
        <v>0</v>
      </c>
      <c r="S128">
        <v>0</v>
      </c>
      <c r="T128">
        <v>0</v>
      </c>
      <c r="U128">
        <v>0</v>
      </c>
      <c r="V128">
        <v>0</v>
      </c>
      <c r="W128">
        <f t="shared" si="1"/>
        <v>38</v>
      </c>
    </row>
    <row r="129" spans="1:23" x14ac:dyDescent="0.25">
      <c r="A129">
        <v>1430</v>
      </c>
      <c r="B129">
        <v>2</v>
      </c>
      <c r="C129">
        <v>0</v>
      </c>
      <c r="D129">
        <v>0</v>
      </c>
      <c r="E129">
        <v>2</v>
      </c>
      <c r="F129">
        <v>4</v>
      </c>
      <c r="G129">
        <v>4</v>
      </c>
      <c r="H129" s="74">
        <v>0.16666666666666699</v>
      </c>
      <c r="I129" s="74">
        <v>0</v>
      </c>
      <c r="J129" s="74">
        <v>0</v>
      </c>
      <c r="K129" s="74">
        <v>0.16666666666666699</v>
      </c>
      <c r="L129" s="74">
        <v>0.33333333333333298</v>
      </c>
      <c r="M129" s="74">
        <v>0.33333333333333298</v>
      </c>
      <c r="N129">
        <v>12</v>
      </c>
      <c r="O129">
        <v>20</v>
      </c>
      <c r="P129">
        <v>33</v>
      </c>
      <c r="Q129">
        <v>47</v>
      </c>
      <c r="R129">
        <v>0</v>
      </c>
      <c r="S129">
        <v>0</v>
      </c>
      <c r="T129">
        <v>0</v>
      </c>
      <c r="U129">
        <v>0</v>
      </c>
      <c r="V129">
        <v>0</v>
      </c>
      <c r="W129">
        <f t="shared" si="1"/>
        <v>67</v>
      </c>
    </row>
    <row r="130" spans="1:23" x14ac:dyDescent="0.25">
      <c r="A130">
        <v>1431</v>
      </c>
      <c r="B130">
        <v>198</v>
      </c>
      <c r="C130">
        <v>282</v>
      </c>
      <c r="D130">
        <v>321</v>
      </c>
      <c r="E130">
        <v>305</v>
      </c>
      <c r="F130">
        <v>403</v>
      </c>
      <c r="G130">
        <v>369</v>
      </c>
      <c r="H130" s="74">
        <v>0.105431309904153</v>
      </c>
      <c r="I130" s="74">
        <v>0.150159744408946</v>
      </c>
      <c r="J130" s="74">
        <v>0.17092651757188501</v>
      </c>
      <c r="K130" s="74">
        <v>0.162406815761448</v>
      </c>
      <c r="L130" s="74">
        <v>0.21458998935037299</v>
      </c>
      <c r="M130" s="74">
        <v>0.196485623003195</v>
      </c>
      <c r="N130">
        <v>1878</v>
      </c>
      <c r="O130">
        <v>11</v>
      </c>
      <c r="P130">
        <v>82</v>
      </c>
      <c r="Q130">
        <v>5</v>
      </c>
      <c r="R130">
        <v>0</v>
      </c>
      <c r="S130">
        <v>1</v>
      </c>
      <c r="T130">
        <v>0</v>
      </c>
      <c r="U130">
        <v>0</v>
      </c>
      <c r="V130">
        <v>1</v>
      </c>
      <c r="W130">
        <f t="shared" ref="W130:W193" si="2">100-P130</f>
        <v>18</v>
      </c>
    </row>
    <row r="131" spans="1:23" x14ac:dyDescent="0.25">
      <c r="A131">
        <v>1434</v>
      </c>
      <c r="B131">
        <v>0</v>
      </c>
      <c r="C131">
        <v>0</v>
      </c>
      <c r="D131">
        <v>0</v>
      </c>
      <c r="E131">
        <v>0</v>
      </c>
      <c r="F131">
        <v>1</v>
      </c>
      <c r="G131">
        <v>0</v>
      </c>
      <c r="H131" s="74">
        <v>0</v>
      </c>
      <c r="I131" s="74">
        <v>0</v>
      </c>
      <c r="J131" s="74">
        <v>0</v>
      </c>
      <c r="K131" s="74">
        <v>0</v>
      </c>
      <c r="L131" s="74">
        <v>1</v>
      </c>
      <c r="M131" s="74">
        <v>0</v>
      </c>
      <c r="N131">
        <v>1</v>
      </c>
      <c r="O131">
        <v>0</v>
      </c>
      <c r="P131">
        <v>0</v>
      </c>
      <c r="Q131">
        <v>0</v>
      </c>
      <c r="R131">
        <v>0</v>
      </c>
      <c r="S131">
        <v>0</v>
      </c>
      <c r="T131">
        <v>0</v>
      </c>
      <c r="U131">
        <v>0</v>
      </c>
      <c r="V131">
        <v>0</v>
      </c>
      <c r="W131">
        <f t="shared" si="2"/>
        <v>100</v>
      </c>
    </row>
    <row r="132" spans="1:23" x14ac:dyDescent="0.25">
      <c r="A132">
        <v>1436</v>
      </c>
      <c r="B132">
        <v>147</v>
      </c>
      <c r="C132">
        <v>213</v>
      </c>
      <c r="D132">
        <v>192</v>
      </c>
      <c r="E132">
        <v>201</v>
      </c>
      <c r="F132">
        <v>142</v>
      </c>
      <c r="G132">
        <v>92</v>
      </c>
      <c r="H132" s="74">
        <v>0.14893617021276601</v>
      </c>
      <c r="I132" s="74">
        <v>0.21580547112462001</v>
      </c>
      <c r="J132" s="74">
        <v>0.19452887537993899</v>
      </c>
      <c r="K132" s="74">
        <v>0.203647416413374</v>
      </c>
      <c r="L132" s="74">
        <v>0.14387031408307999</v>
      </c>
      <c r="M132" s="74">
        <v>9.3211752786221E-2</v>
      </c>
      <c r="N132">
        <v>987</v>
      </c>
      <c r="O132">
        <v>18</v>
      </c>
      <c r="P132">
        <v>54</v>
      </c>
      <c r="Q132">
        <v>24</v>
      </c>
      <c r="R132">
        <v>0</v>
      </c>
      <c r="S132">
        <v>2</v>
      </c>
      <c r="T132">
        <v>0</v>
      </c>
      <c r="U132">
        <v>0</v>
      </c>
      <c r="V132">
        <v>2</v>
      </c>
      <c r="W132">
        <f t="shared" si="2"/>
        <v>46</v>
      </c>
    </row>
    <row r="133" spans="1:23" x14ac:dyDescent="0.25">
      <c r="A133">
        <v>1437</v>
      </c>
      <c r="B133">
        <v>64</v>
      </c>
      <c r="C133">
        <v>70</v>
      </c>
      <c r="D133">
        <v>78</v>
      </c>
      <c r="E133">
        <v>91</v>
      </c>
      <c r="F133">
        <v>196</v>
      </c>
      <c r="G133">
        <v>154</v>
      </c>
      <c r="H133" s="74">
        <v>9.8009188361408997E-2</v>
      </c>
      <c r="I133" s="74">
        <v>0.107197549770291</v>
      </c>
      <c r="J133" s="74">
        <v>0.11944869831546701</v>
      </c>
      <c r="K133" s="74">
        <v>0.13935681470137801</v>
      </c>
      <c r="L133" s="74">
        <v>0.30015313935681498</v>
      </c>
      <c r="M133" s="74">
        <v>0.23583460949464</v>
      </c>
      <c r="N133">
        <v>653</v>
      </c>
      <c r="O133">
        <v>11</v>
      </c>
      <c r="P133">
        <v>63</v>
      </c>
      <c r="Q133">
        <v>18</v>
      </c>
      <c r="R133">
        <v>0</v>
      </c>
      <c r="S133">
        <v>7</v>
      </c>
      <c r="T133">
        <v>0</v>
      </c>
      <c r="U133">
        <v>0</v>
      </c>
      <c r="V133">
        <v>1</v>
      </c>
      <c r="W133">
        <f t="shared" si="2"/>
        <v>37</v>
      </c>
    </row>
    <row r="134" spans="1:23" x14ac:dyDescent="0.25">
      <c r="A134">
        <v>1439</v>
      </c>
      <c r="B134">
        <v>30</v>
      </c>
      <c r="C134">
        <v>38</v>
      </c>
      <c r="D134">
        <v>27</v>
      </c>
      <c r="E134">
        <v>23</v>
      </c>
      <c r="F134">
        <v>30</v>
      </c>
      <c r="G134">
        <v>15</v>
      </c>
      <c r="H134" s="74">
        <v>0.184049079754601</v>
      </c>
      <c r="I134" s="74">
        <v>0.23312883435582801</v>
      </c>
      <c r="J134" s="74">
        <v>0.16564417177914101</v>
      </c>
      <c r="K134" s="74">
        <v>0.14110429447852799</v>
      </c>
      <c r="L134" s="74">
        <v>0.184049079754601</v>
      </c>
      <c r="M134" s="74">
        <v>9.2024539877300998E-2</v>
      </c>
      <c r="N134">
        <v>163</v>
      </c>
      <c r="O134">
        <v>40</v>
      </c>
      <c r="P134">
        <v>19</v>
      </c>
      <c r="Q134">
        <v>37</v>
      </c>
      <c r="R134">
        <v>0</v>
      </c>
      <c r="S134">
        <v>1</v>
      </c>
      <c r="T134">
        <v>0</v>
      </c>
      <c r="U134">
        <v>0</v>
      </c>
      <c r="V134">
        <v>4</v>
      </c>
      <c r="W134">
        <f t="shared" si="2"/>
        <v>81</v>
      </c>
    </row>
    <row r="135" spans="1:23" x14ac:dyDescent="0.25">
      <c r="A135">
        <v>1440</v>
      </c>
      <c r="B135">
        <v>292</v>
      </c>
      <c r="C135">
        <v>352</v>
      </c>
      <c r="D135">
        <v>339</v>
      </c>
      <c r="E135">
        <v>319</v>
      </c>
      <c r="F135">
        <v>365</v>
      </c>
      <c r="G135">
        <v>204</v>
      </c>
      <c r="H135" s="74">
        <v>0.15606627471940099</v>
      </c>
      <c r="I135" s="74">
        <v>0.188134687332977</v>
      </c>
      <c r="J135" s="74">
        <v>0.18118653126670201</v>
      </c>
      <c r="K135" s="74">
        <v>0.17049706039550999</v>
      </c>
      <c r="L135" s="74">
        <v>0.195082843399252</v>
      </c>
      <c r="M135" s="74">
        <v>0.109032602886157</v>
      </c>
      <c r="N135">
        <v>1871</v>
      </c>
      <c r="O135">
        <v>35</v>
      </c>
      <c r="P135">
        <v>20</v>
      </c>
      <c r="Q135">
        <v>36</v>
      </c>
      <c r="R135">
        <v>0</v>
      </c>
      <c r="S135">
        <v>7</v>
      </c>
      <c r="T135">
        <v>0</v>
      </c>
      <c r="U135">
        <v>0</v>
      </c>
      <c r="V135">
        <v>1</v>
      </c>
      <c r="W135">
        <f t="shared" si="2"/>
        <v>80</v>
      </c>
    </row>
    <row r="136" spans="1:23" x14ac:dyDescent="0.25">
      <c r="A136">
        <v>1441</v>
      </c>
      <c r="B136">
        <v>100</v>
      </c>
      <c r="C136">
        <v>216</v>
      </c>
      <c r="D136">
        <v>131</v>
      </c>
      <c r="E136">
        <v>88</v>
      </c>
      <c r="F136">
        <v>80</v>
      </c>
      <c r="G136">
        <v>28</v>
      </c>
      <c r="H136" s="74">
        <v>0.15552099533437</v>
      </c>
      <c r="I136" s="74">
        <v>0.33592534992223899</v>
      </c>
      <c r="J136" s="74">
        <v>0.203732503888025</v>
      </c>
      <c r="K136" s="74">
        <v>0.13685847589424599</v>
      </c>
      <c r="L136" s="74">
        <v>0.12441679626749599</v>
      </c>
      <c r="M136" s="74">
        <v>4.3545878693624002E-2</v>
      </c>
      <c r="N136">
        <v>643</v>
      </c>
      <c r="O136">
        <v>18</v>
      </c>
      <c r="P136">
        <v>29</v>
      </c>
      <c r="Q136">
        <v>45</v>
      </c>
      <c r="R136">
        <v>0</v>
      </c>
      <c r="S136">
        <v>5</v>
      </c>
      <c r="T136">
        <v>0</v>
      </c>
      <c r="U136">
        <v>0</v>
      </c>
      <c r="V136">
        <v>2</v>
      </c>
      <c r="W136">
        <f t="shared" si="2"/>
        <v>71</v>
      </c>
    </row>
    <row r="137" spans="1:23" x14ac:dyDescent="0.25">
      <c r="A137">
        <v>1444</v>
      </c>
      <c r="B137">
        <v>0</v>
      </c>
      <c r="C137">
        <v>0</v>
      </c>
      <c r="D137">
        <v>1</v>
      </c>
      <c r="E137">
        <v>4</v>
      </c>
      <c r="F137">
        <v>24</v>
      </c>
      <c r="G137">
        <v>33</v>
      </c>
      <c r="H137" s="74">
        <v>0</v>
      </c>
      <c r="I137" s="74">
        <v>0</v>
      </c>
      <c r="J137" s="74">
        <v>1.6129032258065001E-2</v>
      </c>
      <c r="K137" s="74">
        <v>6.4516129032257993E-2</v>
      </c>
      <c r="L137" s="74">
        <v>0.38709677419354799</v>
      </c>
      <c r="M137" s="74">
        <v>0.532258064516129</v>
      </c>
      <c r="N137">
        <v>62</v>
      </c>
      <c r="O137">
        <v>1</v>
      </c>
      <c r="P137">
        <v>28</v>
      </c>
      <c r="Q137">
        <v>68</v>
      </c>
      <c r="R137">
        <v>1</v>
      </c>
      <c r="S137">
        <v>0</v>
      </c>
      <c r="T137">
        <v>0</v>
      </c>
      <c r="U137">
        <v>0</v>
      </c>
      <c r="V137">
        <v>1</v>
      </c>
      <c r="W137">
        <f t="shared" si="2"/>
        <v>72</v>
      </c>
    </row>
    <row r="138" spans="1:23" x14ac:dyDescent="0.25">
      <c r="A138">
        <v>1445</v>
      </c>
      <c r="B138">
        <v>6</v>
      </c>
      <c r="C138">
        <v>7</v>
      </c>
      <c r="D138">
        <v>14</v>
      </c>
      <c r="E138">
        <v>3</v>
      </c>
      <c r="F138">
        <v>5</v>
      </c>
      <c r="G138">
        <v>3</v>
      </c>
      <c r="H138" s="74">
        <v>0.157894736842105</v>
      </c>
      <c r="I138" s="74">
        <v>0.18421052631578899</v>
      </c>
      <c r="J138" s="74">
        <v>0.36842105263157898</v>
      </c>
      <c r="K138" s="74">
        <v>7.8947368421053002E-2</v>
      </c>
      <c r="L138" s="74">
        <v>0.13157894736842099</v>
      </c>
      <c r="M138" s="74">
        <v>7.8947368421053002E-2</v>
      </c>
      <c r="N138">
        <v>38</v>
      </c>
      <c r="O138">
        <v>38</v>
      </c>
      <c r="P138">
        <v>48</v>
      </c>
      <c r="Q138">
        <v>14</v>
      </c>
      <c r="R138">
        <v>0</v>
      </c>
      <c r="S138">
        <v>0</v>
      </c>
      <c r="T138">
        <v>0</v>
      </c>
      <c r="U138">
        <v>0</v>
      </c>
      <c r="V138">
        <v>0</v>
      </c>
      <c r="W138">
        <f t="shared" si="2"/>
        <v>52</v>
      </c>
    </row>
    <row r="139" spans="1:23" x14ac:dyDescent="0.25">
      <c r="A139">
        <v>1457</v>
      </c>
      <c r="B139">
        <v>1</v>
      </c>
      <c r="C139">
        <v>0</v>
      </c>
      <c r="D139">
        <v>0</v>
      </c>
      <c r="E139">
        <v>1</v>
      </c>
      <c r="F139">
        <v>1</v>
      </c>
      <c r="G139">
        <v>0</v>
      </c>
      <c r="H139" s="74">
        <v>0.33333333333333298</v>
      </c>
      <c r="I139" s="74">
        <v>0</v>
      </c>
      <c r="J139" s="74">
        <v>0</v>
      </c>
      <c r="K139" s="74">
        <v>0.33333333333333298</v>
      </c>
      <c r="L139" s="74">
        <v>0.33333333333333298</v>
      </c>
      <c r="M139" s="74">
        <v>0</v>
      </c>
      <c r="N139">
        <v>3</v>
      </c>
      <c r="O139">
        <v>0</v>
      </c>
      <c r="P139">
        <v>0</v>
      </c>
      <c r="Q139">
        <v>0</v>
      </c>
      <c r="R139">
        <v>0</v>
      </c>
      <c r="S139">
        <v>0</v>
      </c>
      <c r="T139">
        <v>0</v>
      </c>
      <c r="U139">
        <v>0</v>
      </c>
      <c r="V139">
        <v>0</v>
      </c>
      <c r="W139">
        <f t="shared" si="2"/>
        <v>100</v>
      </c>
    </row>
    <row r="140" spans="1:23" x14ac:dyDescent="0.25">
      <c r="A140">
        <v>1459</v>
      </c>
      <c r="B140">
        <v>237</v>
      </c>
      <c r="C140">
        <v>334</v>
      </c>
      <c r="D140">
        <v>298</v>
      </c>
      <c r="E140">
        <v>268</v>
      </c>
      <c r="F140">
        <v>374</v>
      </c>
      <c r="G140">
        <v>270</v>
      </c>
      <c r="H140" s="74">
        <v>0.13307130825378999</v>
      </c>
      <c r="I140" s="74">
        <v>0.18753509264458201</v>
      </c>
      <c r="J140" s="74">
        <v>0.167321729365525</v>
      </c>
      <c r="K140" s="74">
        <v>0.15047725996631101</v>
      </c>
      <c r="L140" s="74">
        <v>0.209994385176867</v>
      </c>
      <c r="M140" s="74">
        <v>0.15160022459292499</v>
      </c>
      <c r="N140">
        <v>1781</v>
      </c>
      <c r="O140">
        <v>26</v>
      </c>
      <c r="P140">
        <v>33</v>
      </c>
      <c r="Q140">
        <v>33</v>
      </c>
      <c r="R140">
        <v>0</v>
      </c>
      <c r="S140">
        <v>6</v>
      </c>
      <c r="T140">
        <v>0</v>
      </c>
      <c r="U140">
        <v>0</v>
      </c>
      <c r="V140">
        <v>1</v>
      </c>
      <c r="W140">
        <f t="shared" si="2"/>
        <v>67</v>
      </c>
    </row>
    <row r="141" spans="1:23" x14ac:dyDescent="0.25">
      <c r="A141">
        <v>1460</v>
      </c>
      <c r="B141">
        <v>309</v>
      </c>
      <c r="C141">
        <v>633</v>
      </c>
      <c r="D141">
        <v>437</v>
      </c>
      <c r="E141">
        <v>414</v>
      </c>
      <c r="F141">
        <v>476</v>
      </c>
      <c r="G141">
        <v>324</v>
      </c>
      <c r="H141" s="74">
        <v>0.11916698804473599</v>
      </c>
      <c r="I141" s="74">
        <v>0.24411878133436199</v>
      </c>
      <c r="J141" s="74">
        <v>0.16853065946779799</v>
      </c>
      <c r="K141" s="74">
        <v>0.159660624758966</v>
      </c>
      <c r="L141" s="74">
        <v>0.183571153104512</v>
      </c>
      <c r="M141" s="74">
        <v>0.124951793289626</v>
      </c>
      <c r="N141">
        <v>2593</v>
      </c>
      <c r="O141">
        <v>22</v>
      </c>
      <c r="P141">
        <v>19</v>
      </c>
      <c r="Q141">
        <v>54</v>
      </c>
      <c r="R141">
        <v>0</v>
      </c>
      <c r="S141">
        <v>2</v>
      </c>
      <c r="T141">
        <v>0</v>
      </c>
      <c r="U141">
        <v>0</v>
      </c>
      <c r="V141">
        <v>1</v>
      </c>
      <c r="W141">
        <f t="shared" si="2"/>
        <v>81</v>
      </c>
    </row>
    <row r="142" spans="1:23" x14ac:dyDescent="0.25">
      <c r="A142">
        <v>1463</v>
      </c>
      <c r="B142">
        <v>293</v>
      </c>
      <c r="C142">
        <v>521</v>
      </c>
      <c r="D142">
        <v>269</v>
      </c>
      <c r="E142">
        <v>241</v>
      </c>
      <c r="F142">
        <v>193</v>
      </c>
      <c r="G142">
        <v>108</v>
      </c>
      <c r="H142" s="74">
        <v>0.180307692307692</v>
      </c>
      <c r="I142" s="74">
        <v>0.32061538461538502</v>
      </c>
      <c r="J142" s="74">
        <v>0.165538461538462</v>
      </c>
      <c r="K142" s="74">
        <v>0.148307692307692</v>
      </c>
      <c r="L142" s="74">
        <v>0.118769230769231</v>
      </c>
      <c r="M142" s="74">
        <v>6.6461538461538003E-2</v>
      </c>
      <c r="N142">
        <v>1625</v>
      </c>
      <c r="O142">
        <v>28</v>
      </c>
      <c r="P142">
        <v>29</v>
      </c>
      <c r="Q142">
        <v>37</v>
      </c>
      <c r="R142">
        <v>0</v>
      </c>
      <c r="S142">
        <v>3</v>
      </c>
      <c r="T142">
        <v>0</v>
      </c>
      <c r="U142">
        <v>0</v>
      </c>
      <c r="V142">
        <v>2</v>
      </c>
      <c r="W142">
        <f t="shared" si="2"/>
        <v>71</v>
      </c>
    </row>
    <row r="143" spans="1:23" x14ac:dyDescent="0.25">
      <c r="A143">
        <v>1472</v>
      </c>
      <c r="B143">
        <v>42</v>
      </c>
      <c r="C143">
        <v>60</v>
      </c>
      <c r="D143">
        <v>29</v>
      </c>
      <c r="E143">
        <v>25</v>
      </c>
      <c r="F143">
        <v>34</v>
      </c>
      <c r="G143">
        <v>9</v>
      </c>
      <c r="H143" s="74">
        <v>0.21105527638190999</v>
      </c>
      <c r="I143" s="74">
        <v>0.30150753768844202</v>
      </c>
      <c r="J143" s="74">
        <v>0.14572864321608001</v>
      </c>
      <c r="K143" s="74">
        <v>0.12562814070351799</v>
      </c>
      <c r="L143" s="74">
        <v>0.17085427135678399</v>
      </c>
      <c r="M143" s="74">
        <v>4.5226130653266E-2</v>
      </c>
      <c r="N143">
        <v>199</v>
      </c>
      <c r="O143">
        <v>0</v>
      </c>
      <c r="P143">
        <v>0</v>
      </c>
      <c r="Q143">
        <v>0</v>
      </c>
      <c r="R143">
        <v>0</v>
      </c>
      <c r="S143">
        <v>0</v>
      </c>
      <c r="T143">
        <v>0</v>
      </c>
      <c r="U143">
        <v>0</v>
      </c>
      <c r="V143">
        <v>0</v>
      </c>
      <c r="W143">
        <f t="shared" si="2"/>
        <v>100</v>
      </c>
    </row>
    <row r="144" spans="1:23" x14ac:dyDescent="0.25">
      <c r="A144">
        <v>1473</v>
      </c>
      <c r="B144">
        <v>17</v>
      </c>
      <c r="C144">
        <v>18</v>
      </c>
      <c r="D144">
        <v>16</v>
      </c>
      <c r="E144">
        <v>17</v>
      </c>
      <c r="F144">
        <v>22</v>
      </c>
      <c r="G144">
        <v>24</v>
      </c>
      <c r="H144" s="74">
        <v>0.14912280701754399</v>
      </c>
      <c r="I144" s="74">
        <v>0.157894736842105</v>
      </c>
      <c r="J144" s="74">
        <v>0.140350877192982</v>
      </c>
      <c r="K144" s="74">
        <v>0.14912280701754399</v>
      </c>
      <c r="L144" s="74">
        <v>0.19298245614035101</v>
      </c>
      <c r="M144" s="74">
        <v>0.21052631578947401</v>
      </c>
      <c r="N144">
        <v>114</v>
      </c>
      <c r="O144">
        <v>60</v>
      </c>
      <c r="P144">
        <v>38</v>
      </c>
      <c r="Q144">
        <v>1</v>
      </c>
      <c r="R144">
        <v>0</v>
      </c>
      <c r="S144">
        <v>0</v>
      </c>
      <c r="T144">
        <v>0</v>
      </c>
      <c r="U144">
        <v>0</v>
      </c>
      <c r="V144">
        <v>1</v>
      </c>
      <c r="W144">
        <f t="shared" si="2"/>
        <v>62</v>
      </c>
    </row>
    <row r="145" spans="1:23" x14ac:dyDescent="0.25">
      <c r="A145">
        <v>1476</v>
      </c>
      <c r="B145">
        <v>22</v>
      </c>
      <c r="C145">
        <v>17</v>
      </c>
      <c r="D145">
        <v>16</v>
      </c>
      <c r="E145">
        <v>14</v>
      </c>
      <c r="F145">
        <v>16</v>
      </c>
      <c r="G145">
        <v>20</v>
      </c>
      <c r="H145" s="74">
        <v>0.20952380952381</v>
      </c>
      <c r="I145" s="74">
        <v>0.161904761904762</v>
      </c>
      <c r="J145" s="74">
        <v>0.15238095238095201</v>
      </c>
      <c r="K145" s="74">
        <v>0.133333333333333</v>
      </c>
      <c r="L145" s="74">
        <v>0.15238095238095201</v>
      </c>
      <c r="M145" s="74">
        <v>0.19047619047618999</v>
      </c>
      <c r="N145">
        <v>105</v>
      </c>
      <c r="O145">
        <v>63</v>
      </c>
      <c r="P145">
        <v>34</v>
      </c>
      <c r="Q145">
        <v>1</v>
      </c>
      <c r="R145">
        <v>0</v>
      </c>
      <c r="S145">
        <v>2</v>
      </c>
      <c r="T145">
        <v>0</v>
      </c>
      <c r="U145">
        <v>0</v>
      </c>
      <c r="V145">
        <v>0</v>
      </c>
      <c r="W145">
        <f t="shared" si="2"/>
        <v>66</v>
      </c>
    </row>
    <row r="146" spans="1:23" x14ac:dyDescent="0.25">
      <c r="A146">
        <v>1477</v>
      </c>
      <c r="B146">
        <v>243</v>
      </c>
      <c r="C146">
        <v>248</v>
      </c>
      <c r="D146">
        <v>174</v>
      </c>
      <c r="E146">
        <v>151</v>
      </c>
      <c r="F146">
        <v>207</v>
      </c>
      <c r="G146">
        <v>164</v>
      </c>
      <c r="H146" s="74">
        <v>0.20471777590564399</v>
      </c>
      <c r="I146" s="74">
        <v>0.208930075821398</v>
      </c>
      <c r="J146" s="74">
        <v>0.146588037068239</v>
      </c>
      <c r="K146" s="74">
        <v>0.127211457455771</v>
      </c>
      <c r="L146" s="74">
        <v>0.17438921651221601</v>
      </c>
      <c r="M146" s="74">
        <v>0.138163437236731</v>
      </c>
      <c r="N146">
        <v>1187</v>
      </c>
      <c r="O146">
        <v>62</v>
      </c>
      <c r="P146">
        <v>10</v>
      </c>
      <c r="Q146">
        <v>27</v>
      </c>
      <c r="R146">
        <v>0</v>
      </c>
      <c r="S146">
        <v>0</v>
      </c>
      <c r="T146">
        <v>0</v>
      </c>
      <c r="U146">
        <v>0</v>
      </c>
      <c r="V146">
        <v>0</v>
      </c>
      <c r="W146">
        <f t="shared" si="2"/>
        <v>90</v>
      </c>
    </row>
    <row r="147" spans="1:23" x14ac:dyDescent="0.25">
      <c r="A147">
        <v>1479</v>
      </c>
      <c r="B147">
        <v>23</v>
      </c>
      <c r="C147">
        <v>35</v>
      </c>
      <c r="D147">
        <v>27</v>
      </c>
      <c r="E147">
        <v>21</v>
      </c>
      <c r="F147">
        <v>37</v>
      </c>
      <c r="G147">
        <v>27</v>
      </c>
      <c r="H147" s="74">
        <v>0.13529411764705901</v>
      </c>
      <c r="I147" s="74">
        <v>0.20588235294117599</v>
      </c>
      <c r="J147" s="74">
        <v>0.158823529411765</v>
      </c>
      <c r="K147" s="74">
        <v>0.123529411764706</v>
      </c>
      <c r="L147" s="74">
        <v>0.217647058823529</v>
      </c>
      <c r="M147" s="74">
        <v>0.158823529411765</v>
      </c>
      <c r="N147">
        <v>170</v>
      </c>
      <c r="O147">
        <v>51</v>
      </c>
      <c r="P147">
        <v>24</v>
      </c>
      <c r="Q147">
        <v>21</v>
      </c>
      <c r="R147">
        <v>0</v>
      </c>
      <c r="S147">
        <v>3</v>
      </c>
      <c r="T147">
        <v>0</v>
      </c>
      <c r="U147">
        <v>0</v>
      </c>
      <c r="V147">
        <v>1</v>
      </c>
      <c r="W147">
        <f t="shared" si="2"/>
        <v>76</v>
      </c>
    </row>
    <row r="148" spans="1:23" x14ac:dyDescent="0.25">
      <c r="A148">
        <v>1481</v>
      </c>
      <c r="B148">
        <v>115</v>
      </c>
      <c r="C148">
        <v>113</v>
      </c>
      <c r="D148">
        <v>70</v>
      </c>
      <c r="E148">
        <v>79</v>
      </c>
      <c r="F148">
        <v>103</v>
      </c>
      <c r="G148">
        <v>50</v>
      </c>
      <c r="H148" s="74">
        <v>0.21698113207547201</v>
      </c>
      <c r="I148" s="74">
        <v>0.213207547169811</v>
      </c>
      <c r="J148" s="74">
        <v>0.13207547169811301</v>
      </c>
      <c r="K148" s="74">
        <v>0.14905660377358501</v>
      </c>
      <c r="L148" s="74">
        <v>0.194339622641509</v>
      </c>
      <c r="M148" s="74">
        <v>9.4339622641508997E-2</v>
      </c>
      <c r="N148">
        <v>530</v>
      </c>
      <c r="O148">
        <v>85</v>
      </c>
      <c r="P148">
        <v>13</v>
      </c>
      <c r="Q148">
        <v>2</v>
      </c>
      <c r="R148">
        <v>0</v>
      </c>
      <c r="S148">
        <v>0</v>
      </c>
      <c r="T148">
        <v>0</v>
      </c>
      <c r="U148">
        <v>0</v>
      </c>
      <c r="V148">
        <v>0</v>
      </c>
      <c r="W148">
        <f t="shared" si="2"/>
        <v>87</v>
      </c>
    </row>
    <row r="149" spans="1:23" x14ac:dyDescent="0.25">
      <c r="A149">
        <v>1482</v>
      </c>
      <c r="B149">
        <v>144</v>
      </c>
      <c r="C149">
        <v>154</v>
      </c>
      <c r="D149">
        <v>89</v>
      </c>
      <c r="E149">
        <v>110</v>
      </c>
      <c r="F149">
        <v>116</v>
      </c>
      <c r="G149">
        <v>81</v>
      </c>
      <c r="H149" s="74">
        <v>0.207492795389049</v>
      </c>
      <c r="I149" s="74">
        <v>0.22190201729106601</v>
      </c>
      <c r="J149" s="74">
        <v>0.128242074927954</v>
      </c>
      <c r="K149" s="74">
        <v>0.15850144092219001</v>
      </c>
      <c r="L149" s="74">
        <v>0.16714697406340101</v>
      </c>
      <c r="M149" s="74">
        <v>0.11671469740634</v>
      </c>
      <c r="N149">
        <v>694</v>
      </c>
      <c r="O149">
        <v>72</v>
      </c>
      <c r="P149">
        <v>13</v>
      </c>
      <c r="Q149">
        <v>14</v>
      </c>
      <c r="R149">
        <v>0</v>
      </c>
      <c r="S149">
        <v>0</v>
      </c>
      <c r="T149">
        <v>0</v>
      </c>
      <c r="U149">
        <v>0</v>
      </c>
      <c r="V149">
        <v>0</v>
      </c>
      <c r="W149">
        <f t="shared" si="2"/>
        <v>87</v>
      </c>
    </row>
    <row r="150" spans="1:23" x14ac:dyDescent="0.25">
      <c r="A150">
        <v>1489</v>
      </c>
      <c r="B150">
        <v>193</v>
      </c>
      <c r="C150">
        <v>345</v>
      </c>
      <c r="D150">
        <v>343</v>
      </c>
      <c r="E150">
        <v>309</v>
      </c>
      <c r="F150">
        <v>267</v>
      </c>
      <c r="G150">
        <v>194</v>
      </c>
      <c r="H150" s="74">
        <v>0.116898849182314</v>
      </c>
      <c r="I150" s="74">
        <v>0.20896426408237401</v>
      </c>
      <c r="J150" s="74">
        <v>0.20775287704421599</v>
      </c>
      <c r="K150" s="74">
        <v>0.18715929739551801</v>
      </c>
      <c r="L150" s="74">
        <v>0.161720169594185</v>
      </c>
      <c r="M150" s="74">
        <v>0.117504542701393</v>
      </c>
      <c r="N150">
        <v>1651</v>
      </c>
      <c r="O150">
        <v>15</v>
      </c>
      <c r="P150">
        <v>36</v>
      </c>
      <c r="Q150">
        <v>42</v>
      </c>
      <c r="R150">
        <v>0</v>
      </c>
      <c r="S150">
        <v>5</v>
      </c>
      <c r="T150">
        <v>0</v>
      </c>
      <c r="U150">
        <v>0</v>
      </c>
      <c r="V150">
        <v>2</v>
      </c>
      <c r="W150">
        <f t="shared" si="2"/>
        <v>64</v>
      </c>
    </row>
    <row r="151" spans="1:23" x14ac:dyDescent="0.25">
      <c r="A151">
        <v>1490</v>
      </c>
      <c r="B151">
        <v>53</v>
      </c>
      <c r="C151">
        <v>151</v>
      </c>
      <c r="D151">
        <v>92</v>
      </c>
      <c r="E151">
        <v>81</v>
      </c>
      <c r="F151">
        <v>92</v>
      </c>
      <c r="G151">
        <v>55</v>
      </c>
      <c r="H151" s="74">
        <v>0.101145038167939</v>
      </c>
      <c r="I151" s="74">
        <v>0.288167938931298</v>
      </c>
      <c r="J151" s="74">
        <v>0.17557251908396901</v>
      </c>
      <c r="K151" s="74">
        <v>0.15458015267175601</v>
      </c>
      <c r="L151" s="74">
        <v>0.17557251908396901</v>
      </c>
      <c r="M151" s="74">
        <v>0.104961832061069</v>
      </c>
      <c r="N151">
        <v>524</v>
      </c>
      <c r="O151">
        <v>10</v>
      </c>
      <c r="P151">
        <v>37</v>
      </c>
      <c r="Q151">
        <v>48</v>
      </c>
      <c r="R151">
        <v>0</v>
      </c>
      <c r="S151">
        <v>2</v>
      </c>
      <c r="T151">
        <v>0</v>
      </c>
      <c r="U151">
        <v>0</v>
      </c>
      <c r="V151">
        <v>3</v>
      </c>
      <c r="W151">
        <f t="shared" si="2"/>
        <v>63</v>
      </c>
    </row>
    <row r="152" spans="1:23" x14ac:dyDescent="0.25">
      <c r="A152">
        <v>1491</v>
      </c>
      <c r="B152">
        <v>0</v>
      </c>
      <c r="C152">
        <v>0</v>
      </c>
      <c r="D152">
        <v>0</v>
      </c>
      <c r="E152">
        <v>0</v>
      </c>
      <c r="F152">
        <v>0</v>
      </c>
      <c r="G152">
        <v>2</v>
      </c>
      <c r="H152" s="74">
        <v>0</v>
      </c>
      <c r="I152" s="74">
        <v>0</v>
      </c>
      <c r="J152" s="74">
        <v>0</v>
      </c>
      <c r="K152" s="74">
        <v>0</v>
      </c>
      <c r="L152" s="74">
        <v>0</v>
      </c>
      <c r="M152" s="74">
        <v>1</v>
      </c>
      <c r="N152">
        <v>2</v>
      </c>
      <c r="O152">
        <v>0</v>
      </c>
      <c r="P152">
        <v>100</v>
      </c>
      <c r="Q152">
        <v>0</v>
      </c>
      <c r="R152">
        <v>0</v>
      </c>
      <c r="S152">
        <v>0</v>
      </c>
      <c r="T152">
        <v>0</v>
      </c>
      <c r="U152">
        <v>0</v>
      </c>
      <c r="V152">
        <v>0</v>
      </c>
      <c r="W152">
        <f t="shared" si="2"/>
        <v>0</v>
      </c>
    </row>
    <row r="153" spans="1:23" x14ac:dyDescent="0.25">
      <c r="A153">
        <v>1501</v>
      </c>
      <c r="B153">
        <v>93</v>
      </c>
      <c r="C153">
        <v>112</v>
      </c>
      <c r="D153">
        <v>128</v>
      </c>
      <c r="E153">
        <v>85</v>
      </c>
      <c r="F153">
        <v>67</v>
      </c>
      <c r="G153">
        <v>35</v>
      </c>
      <c r="H153" s="74">
        <v>0.17884615384615399</v>
      </c>
      <c r="I153" s="74">
        <v>0.21538461538461501</v>
      </c>
      <c r="J153" s="74">
        <v>0.246153846153846</v>
      </c>
      <c r="K153" s="74">
        <v>0.16346153846153799</v>
      </c>
      <c r="L153" s="74">
        <v>0.128846153846154</v>
      </c>
      <c r="M153" s="74">
        <v>6.7307692307691999E-2</v>
      </c>
      <c r="N153">
        <v>520</v>
      </c>
      <c r="O153">
        <v>17</v>
      </c>
      <c r="P153">
        <v>46</v>
      </c>
      <c r="Q153">
        <v>33</v>
      </c>
      <c r="R153">
        <v>1</v>
      </c>
      <c r="S153">
        <v>2</v>
      </c>
      <c r="T153">
        <v>0</v>
      </c>
      <c r="U153">
        <v>0</v>
      </c>
      <c r="V153">
        <v>2</v>
      </c>
      <c r="W153">
        <f t="shared" si="2"/>
        <v>54</v>
      </c>
    </row>
    <row r="154" spans="1:23" x14ac:dyDescent="0.25">
      <c r="A154">
        <v>1504</v>
      </c>
      <c r="B154">
        <v>201</v>
      </c>
      <c r="C154">
        <v>189</v>
      </c>
      <c r="D154">
        <v>224</v>
      </c>
      <c r="E154">
        <v>287</v>
      </c>
      <c r="F154">
        <v>486</v>
      </c>
      <c r="G154">
        <v>481</v>
      </c>
      <c r="H154" s="74">
        <v>0.107601713062098</v>
      </c>
      <c r="I154" s="74">
        <v>0.101177730192719</v>
      </c>
      <c r="J154" s="74">
        <v>0.11991434689507501</v>
      </c>
      <c r="K154" s="74">
        <v>0.15364025695931499</v>
      </c>
      <c r="L154" s="74">
        <v>0.26017130620985002</v>
      </c>
      <c r="M154" s="74">
        <v>0.25749464668094202</v>
      </c>
      <c r="N154">
        <v>1868</v>
      </c>
      <c r="O154">
        <v>8</v>
      </c>
      <c r="P154">
        <v>86</v>
      </c>
      <c r="Q154">
        <v>4</v>
      </c>
      <c r="R154">
        <v>0</v>
      </c>
      <c r="S154">
        <v>1</v>
      </c>
      <c r="T154">
        <v>0</v>
      </c>
      <c r="U154">
        <v>0</v>
      </c>
      <c r="V154">
        <v>0</v>
      </c>
      <c r="W154">
        <f t="shared" si="2"/>
        <v>14</v>
      </c>
    </row>
    <row r="155" spans="1:23" x14ac:dyDescent="0.25">
      <c r="A155">
        <v>1515</v>
      </c>
      <c r="B155">
        <v>5</v>
      </c>
      <c r="C155">
        <v>6</v>
      </c>
      <c r="D155">
        <v>2</v>
      </c>
      <c r="E155">
        <v>5</v>
      </c>
      <c r="F155">
        <v>10</v>
      </c>
      <c r="G155">
        <v>5</v>
      </c>
      <c r="H155" s="74">
        <v>0.15151515151515199</v>
      </c>
      <c r="I155" s="74">
        <v>0.18181818181818199</v>
      </c>
      <c r="J155" s="74">
        <v>6.0606060606061003E-2</v>
      </c>
      <c r="K155" s="74">
        <v>0.15151515151515199</v>
      </c>
      <c r="L155" s="74">
        <v>0.30303030303030298</v>
      </c>
      <c r="M155" s="74">
        <v>0.15151515151515199</v>
      </c>
      <c r="N155">
        <v>33</v>
      </c>
      <c r="O155">
        <v>26</v>
      </c>
      <c r="P155">
        <v>66</v>
      </c>
      <c r="Q155">
        <v>2</v>
      </c>
      <c r="R155">
        <v>0</v>
      </c>
      <c r="S155">
        <v>2</v>
      </c>
      <c r="T155">
        <v>0</v>
      </c>
      <c r="U155">
        <v>0</v>
      </c>
      <c r="V155">
        <v>4</v>
      </c>
      <c r="W155">
        <f t="shared" si="2"/>
        <v>34</v>
      </c>
    </row>
    <row r="156" spans="1:23" x14ac:dyDescent="0.25">
      <c r="A156">
        <v>1518</v>
      </c>
      <c r="B156">
        <v>116</v>
      </c>
      <c r="C156">
        <v>242</v>
      </c>
      <c r="D156">
        <v>117</v>
      </c>
      <c r="E156">
        <v>94</v>
      </c>
      <c r="F156">
        <v>136</v>
      </c>
      <c r="G156">
        <v>64</v>
      </c>
      <c r="H156" s="74">
        <v>0.15084525357607301</v>
      </c>
      <c r="I156" s="74">
        <v>0.31469440832249701</v>
      </c>
      <c r="J156" s="74">
        <v>0.15214564369310801</v>
      </c>
      <c r="K156" s="74">
        <v>0.12223667100130001</v>
      </c>
      <c r="L156" s="74">
        <v>0.176853055916775</v>
      </c>
      <c r="M156" s="74">
        <v>8.3224967490247007E-2</v>
      </c>
      <c r="N156">
        <v>769</v>
      </c>
      <c r="O156">
        <v>10</v>
      </c>
      <c r="P156">
        <v>34</v>
      </c>
      <c r="Q156">
        <v>52</v>
      </c>
      <c r="R156">
        <v>0</v>
      </c>
      <c r="S156">
        <v>2</v>
      </c>
      <c r="T156">
        <v>0</v>
      </c>
      <c r="U156">
        <v>0</v>
      </c>
      <c r="V156">
        <v>2</v>
      </c>
      <c r="W156">
        <f t="shared" si="2"/>
        <v>66</v>
      </c>
    </row>
    <row r="157" spans="1:23" x14ac:dyDescent="0.25">
      <c r="A157">
        <v>1544</v>
      </c>
      <c r="B157">
        <v>3</v>
      </c>
      <c r="C157">
        <v>1</v>
      </c>
      <c r="D157">
        <v>0</v>
      </c>
      <c r="E157">
        <v>0</v>
      </c>
      <c r="F157">
        <v>0</v>
      </c>
      <c r="G157">
        <v>3</v>
      </c>
      <c r="H157" s="74">
        <v>0.42857142857142899</v>
      </c>
      <c r="I157" s="74">
        <v>0.14285714285714299</v>
      </c>
      <c r="J157" s="74">
        <v>0</v>
      </c>
      <c r="K157" s="74">
        <v>0</v>
      </c>
      <c r="L157" s="74">
        <v>0</v>
      </c>
      <c r="M157" s="74">
        <v>0.42857142857142899</v>
      </c>
      <c r="N157">
        <v>7</v>
      </c>
      <c r="O157">
        <v>56</v>
      </c>
      <c r="P157">
        <v>0</v>
      </c>
      <c r="Q157">
        <v>44</v>
      </c>
      <c r="R157">
        <v>0</v>
      </c>
      <c r="S157">
        <v>0</v>
      </c>
      <c r="T157">
        <v>0</v>
      </c>
      <c r="U157">
        <v>0</v>
      </c>
      <c r="V157">
        <v>0</v>
      </c>
      <c r="W157">
        <f t="shared" si="2"/>
        <v>100</v>
      </c>
    </row>
    <row r="158" spans="1:23" x14ac:dyDescent="0.25">
      <c r="A158">
        <v>1550</v>
      </c>
      <c r="B158">
        <v>6</v>
      </c>
      <c r="C158">
        <v>6</v>
      </c>
      <c r="D158">
        <v>8</v>
      </c>
      <c r="E158">
        <v>7</v>
      </c>
      <c r="F158">
        <v>9</v>
      </c>
      <c r="G158">
        <v>10</v>
      </c>
      <c r="H158" s="74">
        <v>0.13043478260869601</v>
      </c>
      <c r="I158" s="74">
        <v>0.13043478260869601</v>
      </c>
      <c r="J158" s="74">
        <v>0.173913043478261</v>
      </c>
      <c r="K158" s="74">
        <v>0.15217391304347799</v>
      </c>
      <c r="L158" s="74">
        <v>0.19565217391304299</v>
      </c>
      <c r="M158" s="74">
        <v>0.217391304347826</v>
      </c>
      <c r="N158">
        <v>46</v>
      </c>
      <c r="O158">
        <v>54</v>
      </c>
      <c r="P158">
        <v>3</v>
      </c>
      <c r="Q158">
        <v>43</v>
      </c>
      <c r="R158">
        <v>0</v>
      </c>
      <c r="S158">
        <v>0</v>
      </c>
      <c r="T158">
        <v>0</v>
      </c>
      <c r="U158">
        <v>0</v>
      </c>
      <c r="V158">
        <v>0</v>
      </c>
      <c r="W158">
        <f t="shared" si="2"/>
        <v>97</v>
      </c>
    </row>
    <row r="159" spans="1:23" x14ac:dyDescent="0.25">
      <c r="A159">
        <v>1555</v>
      </c>
      <c r="B159">
        <v>0</v>
      </c>
      <c r="C159">
        <v>3</v>
      </c>
      <c r="D159">
        <v>5</v>
      </c>
      <c r="E159">
        <v>0</v>
      </c>
      <c r="F159">
        <v>0</v>
      </c>
      <c r="G159">
        <v>0</v>
      </c>
      <c r="H159" s="74">
        <v>0</v>
      </c>
      <c r="I159" s="74">
        <v>0.375</v>
      </c>
      <c r="J159" s="74">
        <v>0.625</v>
      </c>
      <c r="K159" s="74">
        <v>0</v>
      </c>
      <c r="L159" s="74">
        <v>0</v>
      </c>
      <c r="M159" s="74">
        <v>0</v>
      </c>
      <c r="N159">
        <v>8</v>
      </c>
      <c r="O159">
        <v>50</v>
      </c>
      <c r="P159">
        <v>0</v>
      </c>
      <c r="Q159">
        <v>50</v>
      </c>
      <c r="R159">
        <v>0</v>
      </c>
      <c r="S159">
        <v>0</v>
      </c>
      <c r="T159">
        <v>0</v>
      </c>
      <c r="U159">
        <v>0</v>
      </c>
      <c r="V159">
        <v>0</v>
      </c>
      <c r="W159">
        <f t="shared" si="2"/>
        <v>100</v>
      </c>
    </row>
    <row r="160" spans="1:23" x14ac:dyDescent="0.25">
      <c r="A160">
        <v>1559</v>
      </c>
      <c r="B160">
        <v>24</v>
      </c>
      <c r="C160">
        <v>35</v>
      </c>
      <c r="D160">
        <v>28</v>
      </c>
      <c r="E160">
        <v>23</v>
      </c>
      <c r="F160">
        <v>50</v>
      </c>
      <c r="G160">
        <v>41</v>
      </c>
      <c r="H160" s="74">
        <v>0.119402985074627</v>
      </c>
      <c r="I160" s="74">
        <v>0.174129353233831</v>
      </c>
      <c r="J160" s="74">
        <v>0.13930348258706499</v>
      </c>
      <c r="K160" s="74">
        <v>0.114427860696517</v>
      </c>
      <c r="L160" s="74">
        <v>0.248756218905473</v>
      </c>
      <c r="M160" s="74">
        <v>0.20398009950248799</v>
      </c>
      <c r="N160">
        <v>201</v>
      </c>
      <c r="O160">
        <v>22</v>
      </c>
      <c r="P160">
        <v>34</v>
      </c>
      <c r="Q160">
        <v>39</v>
      </c>
      <c r="R160">
        <v>2</v>
      </c>
      <c r="S160">
        <v>1</v>
      </c>
      <c r="T160">
        <v>0</v>
      </c>
      <c r="U160">
        <v>0</v>
      </c>
      <c r="V160">
        <v>0</v>
      </c>
      <c r="W160">
        <f t="shared" si="2"/>
        <v>66</v>
      </c>
    </row>
    <row r="161" spans="1:23" x14ac:dyDescent="0.25">
      <c r="A161">
        <v>1576</v>
      </c>
      <c r="B161">
        <v>27</v>
      </c>
      <c r="C161">
        <v>23</v>
      </c>
      <c r="D161">
        <v>23</v>
      </c>
      <c r="E161">
        <v>20</v>
      </c>
      <c r="F161">
        <v>28</v>
      </c>
      <c r="G161">
        <v>27</v>
      </c>
      <c r="H161" s="74">
        <v>0.18243243243243201</v>
      </c>
      <c r="I161" s="74">
        <v>0.15540540540540501</v>
      </c>
      <c r="J161" s="74">
        <v>0.15540540540540501</v>
      </c>
      <c r="K161" s="74">
        <v>0.135135135135135</v>
      </c>
      <c r="L161" s="74">
        <v>0.18918918918918901</v>
      </c>
      <c r="M161" s="74">
        <v>0.18243243243243201</v>
      </c>
      <c r="N161">
        <v>148</v>
      </c>
      <c r="O161">
        <v>71</v>
      </c>
      <c r="P161">
        <v>3</v>
      </c>
      <c r="Q161">
        <v>22</v>
      </c>
      <c r="R161">
        <v>0</v>
      </c>
      <c r="S161">
        <v>3</v>
      </c>
      <c r="T161">
        <v>0</v>
      </c>
      <c r="U161">
        <v>0</v>
      </c>
      <c r="V161">
        <v>0</v>
      </c>
      <c r="W161">
        <f t="shared" si="2"/>
        <v>97</v>
      </c>
    </row>
    <row r="162" spans="1:23" x14ac:dyDescent="0.25">
      <c r="A162">
        <v>1577</v>
      </c>
      <c r="B162">
        <v>194</v>
      </c>
      <c r="C162">
        <v>221</v>
      </c>
      <c r="D162">
        <v>180</v>
      </c>
      <c r="E162">
        <v>166</v>
      </c>
      <c r="F162">
        <v>176</v>
      </c>
      <c r="G162">
        <v>116</v>
      </c>
      <c r="H162" s="74">
        <v>0.18423551756885101</v>
      </c>
      <c r="I162" s="74">
        <v>0.209876543209877</v>
      </c>
      <c r="J162" s="74">
        <v>0.170940170940171</v>
      </c>
      <c r="K162" s="74">
        <v>0.15764482431149099</v>
      </c>
      <c r="L162" s="74">
        <v>0.167141500474834</v>
      </c>
      <c r="M162" s="74">
        <v>0.11016144349477699</v>
      </c>
      <c r="N162">
        <v>1053</v>
      </c>
      <c r="O162">
        <v>35</v>
      </c>
      <c r="P162">
        <v>20</v>
      </c>
      <c r="Q162">
        <v>43</v>
      </c>
      <c r="R162">
        <v>0</v>
      </c>
      <c r="S162">
        <v>1</v>
      </c>
      <c r="T162">
        <v>0</v>
      </c>
      <c r="U162">
        <v>0</v>
      </c>
      <c r="V162">
        <v>1</v>
      </c>
      <c r="W162">
        <f t="shared" si="2"/>
        <v>80</v>
      </c>
    </row>
    <row r="163" spans="1:23" x14ac:dyDescent="0.25">
      <c r="A163">
        <v>1578</v>
      </c>
      <c r="B163">
        <v>237</v>
      </c>
      <c r="C163">
        <v>325</v>
      </c>
      <c r="D163">
        <v>323</v>
      </c>
      <c r="E163">
        <v>246</v>
      </c>
      <c r="F163">
        <v>176</v>
      </c>
      <c r="G163">
        <v>105</v>
      </c>
      <c r="H163" s="74">
        <v>0.16784702549575101</v>
      </c>
      <c r="I163" s="74">
        <v>0.230169971671388</v>
      </c>
      <c r="J163" s="74">
        <v>0.22875354107648699</v>
      </c>
      <c r="K163" s="74">
        <v>0.174220963172805</v>
      </c>
      <c r="L163" s="74">
        <v>0.124645892351275</v>
      </c>
      <c r="M163" s="74">
        <v>7.4362606232295E-2</v>
      </c>
      <c r="N163">
        <v>1412</v>
      </c>
      <c r="O163">
        <v>25</v>
      </c>
      <c r="P163">
        <v>27</v>
      </c>
      <c r="Q163">
        <v>45</v>
      </c>
      <c r="R163">
        <v>0</v>
      </c>
      <c r="S163">
        <v>2</v>
      </c>
      <c r="T163">
        <v>0</v>
      </c>
      <c r="U163">
        <v>0</v>
      </c>
      <c r="V163">
        <v>1</v>
      </c>
      <c r="W163">
        <f t="shared" si="2"/>
        <v>73</v>
      </c>
    </row>
    <row r="164" spans="1:23" x14ac:dyDescent="0.25">
      <c r="A164">
        <v>1586</v>
      </c>
      <c r="B164">
        <v>2</v>
      </c>
      <c r="C164">
        <v>1</v>
      </c>
      <c r="D164">
        <v>5</v>
      </c>
      <c r="E164">
        <v>0</v>
      </c>
      <c r="F164">
        <v>3</v>
      </c>
      <c r="G164">
        <v>2</v>
      </c>
      <c r="H164" s="74">
        <v>0.15384615384615399</v>
      </c>
      <c r="I164" s="74">
        <v>7.6923076923076997E-2</v>
      </c>
      <c r="J164" s="74">
        <v>0.38461538461538503</v>
      </c>
      <c r="K164" s="74">
        <v>0</v>
      </c>
      <c r="L164" s="74">
        <v>0.230769230769231</v>
      </c>
      <c r="M164" s="74">
        <v>0.15384615384615399</v>
      </c>
      <c r="N164">
        <v>13</v>
      </c>
      <c r="O164">
        <v>25</v>
      </c>
      <c r="P164">
        <v>38</v>
      </c>
      <c r="Q164">
        <v>25</v>
      </c>
      <c r="R164">
        <v>12</v>
      </c>
      <c r="S164">
        <v>0</v>
      </c>
      <c r="T164">
        <v>0</v>
      </c>
      <c r="U164">
        <v>0</v>
      </c>
      <c r="V164">
        <v>0</v>
      </c>
      <c r="W164">
        <f t="shared" si="2"/>
        <v>62</v>
      </c>
    </row>
    <row r="165" spans="1:23" x14ac:dyDescent="0.25">
      <c r="A165">
        <v>1589</v>
      </c>
      <c r="B165">
        <v>28</v>
      </c>
      <c r="C165">
        <v>52</v>
      </c>
      <c r="D165">
        <v>29</v>
      </c>
      <c r="E165">
        <v>36</v>
      </c>
      <c r="F165">
        <v>30</v>
      </c>
      <c r="G165">
        <v>14</v>
      </c>
      <c r="H165" s="74">
        <v>0.148148148148148</v>
      </c>
      <c r="I165" s="74">
        <v>0.27513227513227501</v>
      </c>
      <c r="J165" s="74">
        <v>0.15343915343915299</v>
      </c>
      <c r="K165" s="74">
        <v>0.19047619047618999</v>
      </c>
      <c r="L165" s="74">
        <v>0.158730158730159</v>
      </c>
      <c r="M165" s="74">
        <v>7.4074074074074001E-2</v>
      </c>
      <c r="N165">
        <v>189</v>
      </c>
      <c r="O165">
        <v>0</v>
      </c>
      <c r="P165">
        <v>0</v>
      </c>
      <c r="Q165">
        <v>67</v>
      </c>
      <c r="R165">
        <v>0</v>
      </c>
      <c r="S165">
        <v>33</v>
      </c>
      <c r="T165">
        <v>0</v>
      </c>
      <c r="U165">
        <v>0</v>
      </c>
      <c r="V165">
        <v>0</v>
      </c>
      <c r="W165">
        <f t="shared" si="2"/>
        <v>100</v>
      </c>
    </row>
    <row r="166" spans="1:23" x14ac:dyDescent="0.25">
      <c r="A166">
        <v>1597</v>
      </c>
      <c r="B166">
        <v>112</v>
      </c>
      <c r="C166">
        <v>108</v>
      </c>
      <c r="D166">
        <v>57</v>
      </c>
      <c r="E166">
        <v>69</v>
      </c>
      <c r="F166">
        <v>110</v>
      </c>
      <c r="G166">
        <v>93</v>
      </c>
      <c r="H166" s="74">
        <v>0.20400728597449899</v>
      </c>
      <c r="I166" s="74">
        <v>0.19672131147541</v>
      </c>
      <c r="J166" s="74">
        <v>0.103825136612022</v>
      </c>
      <c r="K166" s="74">
        <v>0.12568306010929001</v>
      </c>
      <c r="L166" s="74">
        <v>0.20036429872495401</v>
      </c>
      <c r="M166" s="74">
        <v>0.16939890710382499</v>
      </c>
      <c r="N166">
        <v>549</v>
      </c>
      <c r="O166">
        <v>76</v>
      </c>
      <c r="P166">
        <v>16</v>
      </c>
      <c r="Q166">
        <v>6</v>
      </c>
      <c r="R166">
        <v>0</v>
      </c>
      <c r="S166">
        <v>2</v>
      </c>
      <c r="T166">
        <v>0</v>
      </c>
      <c r="U166">
        <v>0</v>
      </c>
      <c r="V166">
        <v>0</v>
      </c>
      <c r="W166">
        <f t="shared" si="2"/>
        <v>84</v>
      </c>
    </row>
    <row r="167" spans="1:23" x14ac:dyDescent="0.25">
      <c r="A167">
        <v>1603</v>
      </c>
      <c r="B167">
        <v>234</v>
      </c>
      <c r="C167">
        <v>645</v>
      </c>
      <c r="D167">
        <v>437</v>
      </c>
      <c r="E167">
        <v>375</v>
      </c>
      <c r="F167">
        <v>339</v>
      </c>
      <c r="G167">
        <v>107</v>
      </c>
      <c r="H167" s="74">
        <v>0.109499298081423</v>
      </c>
      <c r="I167" s="74">
        <v>0.30182498830135701</v>
      </c>
      <c r="J167" s="74">
        <v>0.204492278895648</v>
      </c>
      <c r="K167" s="74">
        <v>0.17547964436125399</v>
      </c>
      <c r="L167" s="74">
        <v>0.158633598502574</v>
      </c>
      <c r="M167" s="74">
        <v>5.0070191857745E-2</v>
      </c>
      <c r="N167">
        <v>2137</v>
      </c>
      <c r="O167">
        <v>18</v>
      </c>
      <c r="P167">
        <v>35</v>
      </c>
      <c r="Q167">
        <v>33</v>
      </c>
      <c r="R167">
        <v>0</v>
      </c>
      <c r="S167">
        <v>12</v>
      </c>
      <c r="T167">
        <v>0</v>
      </c>
      <c r="U167">
        <v>0</v>
      </c>
      <c r="V167">
        <v>2</v>
      </c>
      <c r="W167">
        <f t="shared" si="2"/>
        <v>65</v>
      </c>
    </row>
    <row r="168" spans="1:23" x14ac:dyDescent="0.25">
      <c r="A168">
        <v>1608</v>
      </c>
      <c r="B168">
        <v>77</v>
      </c>
      <c r="C168">
        <v>131</v>
      </c>
      <c r="D168">
        <v>168</v>
      </c>
      <c r="E168">
        <v>99</v>
      </c>
      <c r="F168">
        <v>172</v>
      </c>
      <c r="G168">
        <v>144</v>
      </c>
      <c r="H168" s="74">
        <v>9.7345132743362997E-2</v>
      </c>
      <c r="I168" s="74">
        <v>0.165613147914033</v>
      </c>
      <c r="J168" s="74">
        <v>0.212389380530973</v>
      </c>
      <c r="K168" s="74">
        <v>0.12515802781289501</v>
      </c>
      <c r="L168" s="74">
        <v>0.21744627054361601</v>
      </c>
      <c r="M168" s="74">
        <v>0.18204804045511999</v>
      </c>
      <c r="N168">
        <v>791</v>
      </c>
      <c r="O168">
        <v>21</v>
      </c>
      <c r="P168">
        <v>75</v>
      </c>
      <c r="Q168">
        <v>2</v>
      </c>
      <c r="R168">
        <v>0</v>
      </c>
      <c r="S168">
        <v>1</v>
      </c>
      <c r="T168">
        <v>0</v>
      </c>
      <c r="U168">
        <v>0</v>
      </c>
      <c r="V168">
        <v>1</v>
      </c>
      <c r="W168">
        <f t="shared" si="2"/>
        <v>25</v>
      </c>
    </row>
    <row r="169" spans="1:23" x14ac:dyDescent="0.25">
      <c r="A169">
        <v>1611</v>
      </c>
      <c r="B169">
        <v>2</v>
      </c>
      <c r="C169">
        <v>8</v>
      </c>
      <c r="D169">
        <v>0</v>
      </c>
      <c r="E169">
        <v>1</v>
      </c>
      <c r="F169">
        <v>3</v>
      </c>
      <c r="G169">
        <v>6</v>
      </c>
      <c r="H169" s="74">
        <v>0.1</v>
      </c>
      <c r="I169" s="74">
        <v>0.4</v>
      </c>
      <c r="J169" s="74">
        <v>0</v>
      </c>
      <c r="K169" s="74">
        <v>0.05</v>
      </c>
      <c r="L169" s="74">
        <v>0.15</v>
      </c>
      <c r="M169" s="74">
        <v>0.3</v>
      </c>
      <c r="N169">
        <v>20</v>
      </c>
      <c r="O169">
        <v>81</v>
      </c>
      <c r="P169">
        <v>10</v>
      </c>
      <c r="Q169">
        <v>10</v>
      </c>
      <c r="R169">
        <v>0</v>
      </c>
      <c r="S169">
        <v>0</v>
      </c>
      <c r="T169">
        <v>0</v>
      </c>
      <c r="U169">
        <v>0</v>
      </c>
      <c r="V169">
        <v>0</v>
      </c>
      <c r="W169">
        <f t="shared" si="2"/>
        <v>90</v>
      </c>
    </row>
    <row r="170" spans="1:23" x14ac:dyDescent="0.25">
      <c r="A170">
        <v>1617</v>
      </c>
      <c r="B170">
        <v>3</v>
      </c>
      <c r="C170">
        <v>4</v>
      </c>
      <c r="D170">
        <v>6</v>
      </c>
      <c r="E170">
        <v>7</v>
      </c>
      <c r="F170">
        <v>5</v>
      </c>
      <c r="G170">
        <v>5</v>
      </c>
      <c r="H170" s="74">
        <v>0.1</v>
      </c>
      <c r="I170" s="74">
        <v>0.133333333333333</v>
      </c>
      <c r="J170" s="74">
        <v>0.2</v>
      </c>
      <c r="K170" s="74">
        <v>0.233333333333333</v>
      </c>
      <c r="L170" s="74">
        <v>0.16666666666666699</v>
      </c>
      <c r="M170" s="74">
        <v>0.16666666666666699</v>
      </c>
      <c r="N170">
        <v>30</v>
      </c>
      <c r="O170">
        <v>28</v>
      </c>
      <c r="P170">
        <v>63</v>
      </c>
      <c r="Q170">
        <v>4</v>
      </c>
      <c r="R170">
        <v>2</v>
      </c>
      <c r="S170">
        <v>0</v>
      </c>
      <c r="T170">
        <v>0</v>
      </c>
      <c r="U170">
        <v>0</v>
      </c>
      <c r="V170">
        <v>2</v>
      </c>
      <c r="W170">
        <f t="shared" si="2"/>
        <v>37</v>
      </c>
    </row>
    <row r="171" spans="1:23" x14ac:dyDescent="0.25">
      <c r="A171">
        <v>1619</v>
      </c>
      <c r="B171">
        <v>3</v>
      </c>
      <c r="C171">
        <v>8</v>
      </c>
      <c r="D171">
        <v>4</v>
      </c>
      <c r="E171">
        <v>3</v>
      </c>
      <c r="F171">
        <v>6</v>
      </c>
      <c r="G171">
        <v>5</v>
      </c>
      <c r="H171" s="74">
        <v>0.10344827586206901</v>
      </c>
      <c r="I171" s="74">
        <v>0.27586206896551702</v>
      </c>
      <c r="J171" s="74">
        <v>0.13793103448275901</v>
      </c>
      <c r="K171" s="74">
        <v>0.10344827586206901</v>
      </c>
      <c r="L171" s="74">
        <v>0.20689655172413801</v>
      </c>
      <c r="M171" s="74">
        <v>0.17241379310344801</v>
      </c>
      <c r="N171">
        <v>29</v>
      </c>
      <c r="O171">
        <v>74</v>
      </c>
      <c r="P171">
        <v>0</v>
      </c>
      <c r="Q171">
        <v>22</v>
      </c>
      <c r="R171">
        <v>0</v>
      </c>
      <c r="S171">
        <v>4</v>
      </c>
      <c r="T171">
        <v>0</v>
      </c>
      <c r="U171">
        <v>0</v>
      </c>
      <c r="V171">
        <v>0</v>
      </c>
      <c r="W171">
        <f t="shared" si="2"/>
        <v>100</v>
      </c>
    </row>
    <row r="172" spans="1:23" x14ac:dyDescent="0.25">
      <c r="A172">
        <v>1621</v>
      </c>
      <c r="B172">
        <v>21</v>
      </c>
      <c r="C172">
        <v>31</v>
      </c>
      <c r="D172">
        <v>28</v>
      </c>
      <c r="E172">
        <v>18</v>
      </c>
      <c r="F172">
        <v>15</v>
      </c>
      <c r="G172">
        <v>7</v>
      </c>
      <c r="H172" s="74">
        <v>0.17499999999999999</v>
      </c>
      <c r="I172" s="74">
        <v>0.25833333333333303</v>
      </c>
      <c r="J172" s="74">
        <v>0.233333333333333</v>
      </c>
      <c r="K172" s="74">
        <v>0.15</v>
      </c>
      <c r="L172" s="74">
        <v>0.125</v>
      </c>
      <c r="M172" s="74">
        <v>5.8333333333333001E-2</v>
      </c>
      <c r="N172">
        <v>120</v>
      </c>
      <c r="O172">
        <v>23</v>
      </c>
      <c r="P172">
        <v>27</v>
      </c>
      <c r="Q172">
        <v>47</v>
      </c>
      <c r="R172">
        <v>3</v>
      </c>
      <c r="S172">
        <v>0</v>
      </c>
      <c r="T172">
        <v>0</v>
      </c>
      <c r="U172">
        <v>0</v>
      </c>
      <c r="V172">
        <v>0</v>
      </c>
      <c r="W172">
        <f t="shared" si="2"/>
        <v>73</v>
      </c>
    </row>
    <row r="173" spans="1:23" x14ac:dyDescent="0.25">
      <c r="A173">
        <v>1622</v>
      </c>
      <c r="B173">
        <v>3</v>
      </c>
      <c r="C173">
        <v>3</v>
      </c>
      <c r="D173">
        <v>6</v>
      </c>
      <c r="E173">
        <v>8</v>
      </c>
      <c r="F173">
        <v>11</v>
      </c>
      <c r="G173">
        <v>11</v>
      </c>
      <c r="H173" s="74">
        <v>7.1428571428570994E-2</v>
      </c>
      <c r="I173" s="74">
        <v>7.1428571428570994E-2</v>
      </c>
      <c r="J173" s="74">
        <v>0.14285714285714299</v>
      </c>
      <c r="K173" s="74">
        <v>0.19047619047618999</v>
      </c>
      <c r="L173" s="74">
        <v>0.26190476190476197</v>
      </c>
      <c r="M173" s="74">
        <v>0.26190476190476197</v>
      </c>
      <c r="N173">
        <v>42</v>
      </c>
      <c r="O173">
        <v>10</v>
      </c>
      <c r="P173">
        <v>42</v>
      </c>
      <c r="Q173">
        <v>35</v>
      </c>
      <c r="R173">
        <v>0</v>
      </c>
      <c r="S173">
        <v>13</v>
      </c>
      <c r="T173">
        <v>0</v>
      </c>
      <c r="U173">
        <v>0</v>
      </c>
      <c r="V173">
        <v>0</v>
      </c>
      <c r="W173">
        <f t="shared" si="2"/>
        <v>58</v>
      </c>
    </row>
    <row r="174" spans="1:23" x14ac:dyDescent="0.25">
      <c r="A174">
        <v>1627</v>
      </c>
      <c r="B174">
        <v>42</v>
      </c>
      <c r="C174">
        <v>42</v>
      </c>
      <c r="D174">
        <v>71</v>
      </c>
      <c r="E174">
        <v>67</v>
      </c>
      <c r="F174">
        <v>36</v>
      </c>
      <c r="G174">
        <v>19</v>
      </c>
      <c r="H174" s="74">
        <v>0.151624548736462</v>
      </c>
      <c r="I174" s="74">
        <v>0.151624548736462</v>
      </c>
      <c r="J174" s="74">
        <v>0.25631768953068601</v>
      </c>
      <c r="K174" s="74">
        <v>0.24187725631769</v>
      </c>
      <c r="L174" s="74">
        <v>0.129963898916967</v>
      </c>
      <c r="M174" s="74">
        <v>6.8592057761732994E-2</v>
      </c>
      <c r="N174">
        <v>277</v>
      </c>
      <c r="O174">
        <v>14</v>
      </c>
      <c r="P174">
        <v>71</v>
      </c>
      <c r="Q174">
        <v>6</v>
      </c>
      <c r="R174">
        <v>0</v>
      </c>
      <c r="S174">
        <v>6</v>
      </c>
      <c r="T174">
        <v>0</v>
      </c>
      <c r="U174">
        <v>0</v>
      </c>
      <c r="V174">
        <v>3</v>
      </c>
      <c r="W174">
        <f t="shared" si="2"/>
        <v>29</v>
      </c>
    </row>
    <row r="175" spans="1:23" x14ac:dyDescent="0.25">
      <c r="A175">
        <v>1631</v>
      </c>
      <c r="B175">
        <v>19</v>
      </c>
      <c r="C175">
        <v>54</v>
      </c>
      <c r="D175">
        <v>45</v>
      </c>
      <c r="E175">
        <v>31</v>
      </c>
      <c r="F175">
        <v>44</v>
      </c>
      <c r="G175">
        <v>42</v>
      </c>
      <c r="H175" s="74">
        <v>8.0851063829787004E-2</v>
      </c>
      <c r="I175" s="74">
        <v>0.229787234042553</v>
      </c>
      <c r="J175" s="74">
        <v>0.19148936170212799</v>
      </c>
      <c r="K175" s="74">
        <v>0.131914893617021</v>
      </c>
      <c r="L175" s="74">
        <v>0.18723404255319101</v>
      </c>
      <c r="M175" s="74">
        <v>0.17872340425531899</v>
      </c>
      <c r="N175">
        <v>235</v>
      </c>
      <c r="O175">
        <v>12</v>
      </c>
      <c r="P175">
        <v>52</v>
      </c>
      <c r="Q175">
        <v>33</v>
      </c>
      <c r="R175">
        <v>0</v>
      </c>
      <c r="S175">
        <v>1</v>
      </c>
      <c r="T175">
        <v>0</v>
      </c>
      <c r="U175">
        <v>0</v>
      </c>
      <c r="V175">
        <v>1</v>
      </c>
      <c r="W175">
        <f t="shared" si="2"/>
        <v>48</v>
      </c>
    </row>
    <row r="176" spans="1:23" x14ac:dyDescent="0.25">
      <c r="A176">
        <v>1633</v>
      </c>
      <c r="B176">
        <v>12</v>
      </c>
      <c r="C176">
        <v>7</v>
      </c>
      <c r="D176">
        <v>7</v>
      </c>
      <c r="E176">
        <v>3</v>
      </c>
      <c r="F176">
        <v>5</v>
      </c>
      <c r="G176">
        <v>1</v>
      </c>
      <c r="H176" s="74">
        <v>0.34285714285714303</v>
      </c>
      <c r="I176" s="74">
        <v>0.2</v>
      </c>
      <c r="J176" s="74">
        <v>0.2</v>
      </c>
      <c r="K176" s="74">
        <v>8.5714285714286007E-2</v>
      </c>
      <c r="L176" s="74">
        <v>0.14285714285714299</v>
      </c>
      <c r="M176" s="74">
        <v>2.8571428571429001E-2</v>
      </c>
      <c r="N176">
        <v>35</v>
      </c>
      <c r="O176">
        <v>83</v>
      </c>
      <c r="P176">
        <v>15</v>
      </c>
      <c r="Q176">
        <v>0</v>
      </c>
      <c r="R176">
        <v>0</v>
      </c>
      <c r="S176">
        <v>0</v>
      </c>
      <c r="T176">
        <v>0</v>
      </c>
      <c r="U176">
        <v>0</v>
      </c>
      <c r="V176">
        <v>2</v>
      </c>
      <c r="W176">
        <f t="shared" si="2"/>
        <v>85</v>
      </c>
    </row>
    <row r="177" spans="1:23" x14ac:dyDescent="0.25">
      <c r="A177">
        <v>1639</v>
      </c>
      <c r="B177">
        <v>617</v>
      </c>
      <c r="C177">
        <v>704</v>
      </c>
      <c r="D177">
        <v>832</v>
      </c>
      <c r="E177">
        <v>676</v>
      </c>
      <c r="F177">
        <v>515</v>
      </c>
      <c r="G177">
        <v>258</v>
      </c>
      <c r="H177" s="74">
        <v>0.17129372570793999</v>
      </c>
      <c r="I177" s="74">
        <v>0.195446973903387</v>
      </c>
      <c r="J177" s="74">
        <v>0.23098278734036601</v>
      </c>
      <c r="K177" s="74">
        <v>0.187673514714048</v>
      </c>
      <c r="L177" s="74">
        <v>0.14297612437534701</v>
      </c>
      <c r="M177" s="74">
        <v>7.1626873958911999E-2</v>
      </c>
      <c r="N177">
        <v>3602</v>
      </c>
      <c r="O177">
        <v>25</v>
      </c>
      <c r="P177">
        <v>22</v>
      </c>
      <c r="Q177">
        <v>46</v>
      </c>
      <c r="R177">
        <v>0</v>
      </c>
      <c r="S177">
        <v>4</v>
      </c>
      <c r="T177">
        <v>0</v>
      </c>
      <c r="U177">
        <v>0</v>
      </c>
      <c r="V177">
        <v>1</v>
      </c>
      <c r="W177">
        <f t="shared" si="2"/>
        <v>78</v>
      </c>
    </row>
    <row r="178" spans="1:23" x14ac:dyDescent="0.25">
      <c r="A178">
        <v>1641</v>
      </c>
      <c r="B178">
        <v>474</v>
      </c>
      <c r="C178">
        <v>673</v>
      </c>
      <c r="D178">
        <v>826</v>
      </c>
      <c r="E178">
        <v>803</v>
      </c>
      <c r="F178">
        <v>677</v>
      </c>
      <c r="G178">
        <v>456</v>
      </c>
      <c r="H178" s="74">
        <v>0.121258633921719</v>
      </c>
      <c r="I178" s="74">
        <v>0.17216679457661799</v>
      </c>
      <c r="J178" s="74">
        <v>0.21130723970324899</v>
      </c>
      <c r="K178" s="74">
        <v>0.205423381939115</v>
      </c>
      <c r="L178" s="74">
        <v>0.17319007418777199</v>
      </c>
      <c r="M178" s="74">
        <v>0.116653875671527</v>
      </c>
      <c r="N178">
        <v>3909</v>
      </c>
      <c r="O178">
        <v>14</v>
      </c>
      <c r="P178">
        <v>47</v>
      </c>
      <c r="Q178">
        <v>29</v>
      </c>
      <c r="R178">
        <v>0</v>
      </c>
      <c r="S178">
        <v>9</v>
      </c>
      <c r="T178">
        <v>0</v>
      </c>
      <c r="U178">
        <v>0</v>
      </c>
      <c r="V178">
        <v>2</v>
      </c>
      <c r="W178">
        <f t="shared" si="2"/>
        <v>53</v>
      </c>
    </row>
    <row r="179" spans="1:23" x14ac:dyDescent="0.25">
      <c r="A179">
        <v>1642</v>
      </c>
      <c r="B179">
        <v>375</v>
      </c>
      <c r="C179">
        <v>435</v>
      </c>
      <c r="D179">
        <v>446</v>
      </c>
      <c r="E179">
        <v>351</v>
      </c>
      <c r="F179">
        <v>358</v>
      </c>
      <c r="G179">
        <v>194</v>
      </c>
      <c r="H179" s="74">
        <v>0.17369152385363601</v>
      </c>
      <c r="I179" s="74">
        <v>0.20148216767021801</v>
      </c>
      <c r="J179" s="74">
        <v>0.20657711903659101</v>
      </c>
      <c r="K179" s="74">
        <v>0.162575266327003</v>
      </c>
      <c r="L179" s="74">
        <v>0.165817508105604</v>
      </c>
      <c r="M179" s="74">
        <v>8.9856415006948007E-2</v>
      </c>
      <c r="N179">
        <v>2159</v>
      </c>
      <c r="O179">
        <v>19</v>
      </c>
      <c r="P179">
        <v>32</v>
      </c>
      <c r="Q179">
        <v>40</v>
      </c>
      <c r="R179">
        <v>1</v>
      </c>
      <c r="S179">
        <v>7</v>
      </c>
      <c r="T179">
        <v>0</v>
      </c>
      <c r="U179">
        <v>0</v>
      </c>
      <c r="V179">
        <v>1</v>
      </c>
      <c r="W179">
        <f t="shared" si="2"/>
        <v>68</v>
      </c>
    </row>
    <row r="180" spans="1:23" x14ac:dyDescent="0.25">
      <c r="A180">
        <v>1652</v>
      </c>
      <c r="B180">
        <v>38</v>
      </c>
      <c r="C180">
        <v>59</v>
      </c>
      <c r="D180">
        <v>50</v>
      </c>
      <c r="E180">
        <v>26</v>
      </c>
      <c r="F180">
        <v>20</v>
      </c>
      <c r="G180">
        <v>11</v>
      </c>
      <c r="H180" s="74">
        <v>0.18627450980392199</v>
      </c>
      <c r="I180" s="74">
        <v>0.28921568627451</v>
      </c>
      <c r="J180" s="74">
        <v>0.24509803921568599</v>
      </c>
      <c r="K180" s="74">
        <v>0.12745098039215699</v>
      </c>
      <c r="L180" s="74">
        <v>9.8039215686274994E-2</v>
      </c>
      <c r="M180" s="74">
        <v>5.3921568627450997E-2</v>
      </c>
      <c r="N180">
        <v>204</v>
      </c>
      <c r="O180">
        <v>24</v>
      </c>
      <c r="P180">
        <v>5</v>
      </c>
      <c r="Q180">
        <v>71</v>
      </c>
      <c r="R180">
        <v>0</v>
      </c>
      <c r="S180">
        <v>0</v>
      </c>
      <c r="T180">
        <v>0</v>
      </c>
      <c r="U180">
        <v>0</v>
      </c>
      <c r="V180">
        <v>0</v>
      </c>
      <c r="W180">
        <f t="shared" si="2"/>
        <v>95</v>
      </c>
    </row>
    <row r="181" spans="1:23" x14ac:dyDescent="0.25">
      <c r="A181">
        <v>1676</v>
      </c>
      <c r="B181">
        <v>37</v>
      </c>
      <c r="C181">
        <v>69</v>
      </c>
      <c r="D181">
        <v>35</v>
      </c>
      <c r="E181">
        <v>36</v>
      </c>
      <c r="F181">
        <v>63</v>
      </c>
      <c r="G181">
        <v>60</v>
      </c>
      <c r="H181" s="74">
        <v>0.123333333333333</v>
      </c>
      <c r="I181" s="74">
        <v>0.23</v>
      </c>
      <c r="J181" s="74">
        <v>0.116666666666667</v>
      </c>
      <c r="K181" s="74">
        <v>0.12</v>
      </c>
      <c r="L181" s="74">
        <v>0.21</v>
      </c>
      <c r="M181" s="74">
        <v>0.2</v>
      </c>
      <c r="N181">
        <v>300</v>
      </c>
      <c r="O181">
        <v>27</v>
      </c>
      <c r="P181">
        <v>50</v>
      </c>
      <c r="Q181">
        <v>20</v>
      </c>
      <c r="R181">
        <v>1</v>
      </c>
      <c r="S181">
        <v>1</v>
      </c>
      <c r="T181">
        <v>0</v>
      </c>
      <c r="U181">
        <v>0</v>
      </c>
      <c r="V181">
        <v>1</v>
      </c>
      <c r="W181">
        <f t="shared" si="2"/>
        <v>50</v>
      </c>
    </row>
    <row r="182" spans="1:23" x14ac:dyDescent="0.25">
      <c r="A182">
        <v>1677</v>
      </c>
      <c r="B182">
        <v>0</v>
      </c>
      <c r="C182">
        <v>8</v>
      </c>
      <c r="D182">
        <v>7</v>
      </c>
      <c r="E182">
        <v>3</v>
      </c>
      <c r="F182">
        <v>2</v>
      </c>
      <c r="G182">
        <v>2</v>
      </c>
      <c r="H182" s="74">
        <v>0</v>
      </c>
      <c r="I182" s="74">
        <v>0.36363636363636398</v>
      </c>
      <c r="J182" s="74">
        <v>0.31818181818181801</v>
      </c>
      <c r="K182" s="74">
        <v>0.13636363636363599</v>
      </c>
      <c r="L182" s="74">
        <v>9.0909090909090995E-2</v>
      </c>
      <c r="M182" s="74">
        <v>9.0909090909090995E-2</v>
      </c>
      <c r="N182">
        <v>22</v>
      </c>
      <c r="O182">
        <v>47</v>
      </c>
      <c r="P182">
        <v>11</v>
      </c>
      <c r="Q182">
        <v>37</v>
      </c>
      <c r="R182">
        <v>0</v>
      </c>
      <c r="S182">
        <v>0</v>
      </c>
      <c r="T182">
        <v>0</v>
      </c>
      <c r="U182">
        <v>5</v>
      </c>
      <c r="V182">
        <v>0</v>
      </c>
      <c r="W182">
        <f t="shared" si="2"/>
        <v>89</v>
      </c>
    </row>
    <row r="183" spans="1:23" x14ac:dyDescent="0.25">
      <c r="A183">
        <v>1678</v>
      </c>
      <c r="B183">
        <v>2</v>
      </c>
      <c r="C183">
        <v>0</v>
      </c>
      <c r="D183">
        <v>3</v>
      </c>
      <c r="E183">
        <v>3</v>
      </c>
      <c r="F183">
        <v>4</v>
      </c>
      <c r="G183">
        <v>3</v>
      </c>
      <c r="H183" s="74">
        <v>0.133333333333333</v>
      </c>
      <c r="I183" s="74">
        <v>0</v>
      </c>
      <c r="J183" s="74">
        <v>0.2</v>
      </c>
      <c r="K183" s="74">
        <v>0.2</v>
      </c>
      <c r="L183" s="74">
        <v>0.266666666666667</v>
      </c>
      <c r="M183" s="74">
        <v>0.2</v>
      </c>
      <c r="N183">
        <v>15</v>
      </c>
      <c r="O183">
        <v>66</v>
      </c>
      <c r="P183">
        <v>17</v>
      </c>
      <c r="Q183">
        <v>11</v>
      </c>
      <c r="R183">
        <v>6</v>
      </c>
      <c r="S183">
        <v>0</v>
      </c>
      <c r="T183">
        <v>0</v>
      </c>
      <c r="U183">
        <v>0</v>
      </c>
      <c r="V183">
        <v>0</v>
      </c>
      <c r="W183">
        <f t="shared" si="2"/>
        <v>83</v>
      </c>
    </row>
    <row r="184" spans="1:23" x14ac:dyDescent="0.25">
      <c r="A184">
        <v>1684</v>
      </c>
      <c r="B184">
        <v>35</v>
      </c>
      <c r="C184">
        <v>112</v>
      </c>
      <c r="D184">
        <v>80</v>
      </c>
      <c r="E184">
        <v>43</v>
      </c>
      <c r="F184">
        <v>79</v>
      </c>
      <c r="G184">
        <v>70</v>
      </c>
      <c r="H184" s="74">
        <v>8.3532219570406005E-2</v>
      </c>
      <c r="I184" s="74">
        <v>0.26730310262529799</v>
      </c>
      <c r="J184" s="74">
        <v>0.190930787589499</v>
      </c>
      <c r="K184" s="74">
        <v>0.102625298329356</v>
      </c>
      <c r="L184" s="74">
        <v>0.18854415274462999</v>
      </c>
      <c r="M184" s="74">
        <v>0.16706443914081101</v>
      </c>
      <c r="N184">
        <v>419</v>
      </c>
      <c r="O184">
        <v>24</v>
      </c>
      <c r="P184">
        <v>73</v>
      </c>
      <c r="Q184">
        <v>0</v>
      </c>
      <c r="R184">
        <v>0</v>
      </c>
      <c r="S184">
        <v>2</v>
      </c>
      <c r="T184">
        <v>0</v>
      </c>
      <c r="U184">
        <v>0</v>
      </c>
      <c r="V184">
        <v>1</v>
      </c>
      <c r="W184">
        <f t="shared" si="2"/>
        <v>27</v>
      </c>
    </row>
    <row r="185" spans="1:23" x14ac:dyDescent="0.25">
      <c r="A185">
        <v>2003</v>
      </c>
      <c r="B185">
        <v>92</v>
      </c>
      <c r="C185">
        <v>117</v>
      </c>
      <c r="D185">
        <v>117</v>
      </c>
      <c r="E185">
        <v>138</v>
      </c>
      <c r="F185">
        <v>174</v>
      </c>
      <c r="G185">
        <v>242</v>
      </c>
      <c r="H185" s="74">
        <v>0.104545454545455</v>
      </c>
      <c r="I185" s="74">
        <v>0.13295454545454499</v>
      </c>
      <c r="J185" s="74">
        <v>0.13295454545454499</v>
      </c>
      <c r="K185" s="74">
        <v>0.156818181818182</v>
      </c>
      <c r="L185" s="74">
        <v>0.197727272727273</v>
      </c>
      <c r="M185" s="74">
        <v>0.27500000000000002</v>
      </c>
      <c r="N185">
        <v>880</v>
      </c>
      <c r="O185">
        <v>11</v>
      </c>
      <c r="P185">
        <v>82</v>
      </c>
      <c r="Q185">
        <v>3</v>
      </c>
      <c r="R185">
        <v>1</v>
      </c>
      <c r="S185">
        <v>2</v>
      </c>
      <c r="T185">
        <v>0</v>
      </c>
      <c r="U185">
        <v>0</v>
      </c>
      <c r="V185">
        <v>1</v>
      </c>
      <c r="W185">
        <f t="shared" si="2"/>
        <v>18</v>
      </c>
    </row>
    <row r="186" spans="1:23" x14ac:dyDescent="0.25">
      <c r="A186">
        <v>2007</v>
      </c>
      <c r="B186">
        <v>230</v>
      </c>
      <c r="C186">
        <v>261</v>
      </c>
      <c r="D186">
        <v>225</v>
      </c>
      <c r="E186">
        <v>272</v>
      </c>
      <c r="F186">
        <v>489</v>
      </c>
      <c r="G186">
        <v>565</v>
      </c>
      <c r="H186" s="74">
        <v>0.112634671890304</v>
      </c>
      <c r="I186" s="74">
        <v>0.12781586679725801</v>
      </c>
      <c r="J186" s="74">
        <v>0.110186092066601</v>
      </c>
      <c r="K186" s="74">
        <v>0.133202742409403</v>
      </c>
      <c r="L186" s="74">
        <v>0.23947110675808</v>
      </c>
      <c r="M186" s="74">
        <v>0.27668952007835501</v>
      </c>
      <c r="N186">
        <v>2042</v>
      </c>
      <c r="O186">
        <v>7</v>
      </c>
      <c r="P186">
        <v>84</v>
      </c>
      <c r="Q186">
        <v>6</v>
      </c>
      <c r="R186">
        <v>0</v>
      </c>
      <c r="S186">
        <v>3</v>
      </c>
      <c r="T186">
        <v>0</v>
      </c>
      <c r="U186">
        <v>0</v>
      </c>
      <c r="V186">
        <v>1</v>
      </c>
      <c r="W186">
        <f t="shared" si="2"/>
        <v>16</v>
      </c>
    </row>
    <row r="187" spans="1:23" x14ac:dyDescent="0.25">
      <c r="A187">
        <v>2026</v>
      </c>
      <c r="B187">
        <v>186</v>
      </c>
      <c r="C187">
        <v>236</v>
      </c>
      <c r="D187">
        <v>234</v>
      </c>
      <c r="E187">
        <v>272</v>
      </c>
      <c r="F187">
        <v>348</v>
      </c>
      <c r="G187">
        <v>617</v>
      </c>
      <c r="H187" s="74">
        <v>9.8256735340728998E-2</v>
      </c>
      <c r="I187" s="74">
        <v>0.12466983623877401</v>
      </c>
      <c r="J187" s="74">
        <v>0.123613312202853</v>
      </c>
      <c r="K187" s="74">
        <v>0.14368726888536701</v>
      </c>
      <c r="L187" s="74">
        <v>0.183835182250396</v>
      </c>
      <c r="M187" s="74">
        <v>0.32593766508188099</v>
      </c>
      <c r="N187">
        <v>1893</v>
      </c>
      <c r="O187">
        <v>15</v>
      </c>
      <c r="P187">
        <v>78</v>
      </c>
      <c r="Q187">
        <v>4</v>
      </c>
      <c r="R187">
        <v>1</v>
      </c>
      <c r="S187">
        <v>2</v>
      </c>
      <c r="T187">
        <v>0</v>
      </c>
      <c r="U187">
        <v>0</v>
      </c>
      <c r="V187">
        <v>1</v>
      </c>
      <c r="W187">
        <f t="shared" si="2"/>
        <v>22</v>
      </c>
    </row>
    <row r="188" spans="1:23" x14ac:dyDescent="0.25">
      <c r="A188">
        <v>2027</v>
      </c>
      <c r="B188">
        <v>204</v>
      </c>
      <c r="C188">
        <v>227</v>
      </c>
      <c r="D188">
        <v>174</v>
      </c>
      <c r="E188">
        <v>171</v>
      </c>
      <c r="F188">
        <v>221</v>
      </c>
      <c r="G188">
        <v>244</v>
      </c>
      <c r="H188" s="74">
        <v>0.164383561643836</v>
      </c>
      <c r="I188" s="74">
        <v>0.18291700241740499</v>
      </c>
      <c r="J188" s="74">
        <v>0.14020950846091901</v>
      </c>
      <c r="K188" s="74">
        <v>0.13779210314262699</v>
      </c>
      <c r="L188" s="74">
        <v>0.17808219178082199</v>
      </c>
      <c r="M188" s="74">
        <v>0.19661563255439199</v>
      </c>
      <c r="N188">
        <v>1241</v>
      </c>
      <c r="O188">
        <v>29</v>
      </c>
      <c r="P188">
        <v>33</v>
      </c>
      <c r="Q188">
        <v>20</v>
      </c>
      <c r="R188">
        <v>0</v>
      </c>
      <c r="S188">
        <v>15</v>
      </c>
      <c r="T188">
        <v>0</v>
      </c>
      <c r="U188">
        <v>1</v>
      </c>
      <c r="V188">
        <v>1</v>
      </c>
      <c r="W188">
        <f t="shared" si="2"/>
        <v>67</v>
      </c>
    </row>
    <row r="189" spans="1:23" x14ac:dyDescent="0.25">
      <c r="A189">
        <v>2028</v>
      </c>
      <c r="B189">
        <v>154</v>
      </c>
      <c r="C189">
        <v>151</v>
      </c>
      <c r="D189">
        <v>174</v>
      </c>
      <c r="E189">
        <v>177</v>
      </c>
      <c r="F189">
        <v>291</v>
      </c>
      <c r="G189">
        <v>298</v>
      </c>
      <c r="H189" s="74">
        <v>0.12369477911646599</v>
      </c>
      <c r="I189" s="74">
        <v>0.121285140562249</v>
      </c>
      <c r="J189" s="74">
        <v>0.13975903614457799</v>
      </c>
      <c r="K189" s="74">
        <v>0.14216867469879499</v>
      </c>
      <c r="L189" s="74">
        <v>0.233734939759036</v>
      </c>
      <c r="M189" s="74">
        <v>0.239357429718875</v>
      </c>
      <c r="N189">
        <v>1245</v>
      </c>
      <c r="O189">
        <v>7</v>
      </c>
      <c r="P189">
        <v>85</v>
      </c>
      <c r="Q189">
        <v>5</v>
      </c>
      <c r="R189">
        <v>1</v>
      </c>
      <c r="S189">
        <v>2</v>
      </c>
      <c r="T189">
        <v>0</v>
      </c>
      <c r="U189">
        <v>0</v>
      </c>
      <c r="V189">
        <v>1</v>
      </c>
      <c r="W189">
        <f t="shared" si="2"/>
        <v>15</v>
      </c>
    </row>
    <row r="190" spans="1:23" x14ac:dyDescent="0.25">
      <c r="A190">
        <v>2029</v>
      </c>
      <c r="B190">
        <v>504</v>
      </c>
      <c r="C190">
        <v>571</v>
      </c>
      <c r="D190">
        <v>676</v>
      </c>
      <c r="E190">
        <v>715</v>
      </c>
      <c r="F190">
        <v>915</v>
      </c>
      <c r="G190">
        <v>765</v>
      </c>
      <c r="H190" s="74">
        <v>0.12156295224312599</v>
      </c>
      <c r="I190" s="74">
        <v>0.13772310660878001</v>
      </c>
      <c r="J190" s="74">
        <v>0.16304872165943099</v>
      </c>
      <c r="K190" s="74">
        <v>0.17245537867824401</v>
      </c>
      <c r="L190" s="74">
        <v>0.220694645441389</v>
      </c>
      <c r="M190" s="74">
        <v>0.18451519536902999</v>
      </c>
      <c r="N190">
        <v>4146</v>
      </c>
      <c r="O190">
        <v>11</v>
      </c>
      <c r="P190">
        <v>76</v>
      </c>
      <c r="Q190">
        <v>8</v>
      </c>
      <c r="R190">
        <v>0</v>
      </c>
      <c r="S190">
        <v>4</v>
      </c>
      <c r="T190">
        <v>0</v>
      </c>
      <c r="U190">
        <v>0</v>
      </c>
      <c r="V190">
        <v>1</v>
      </c>
      <c r="W190">
        <f t="shared" si="2"/>
        <v>24</v>
      </c>
    </row>
    <row r="191" spans="1:23" x14ac:dyDescent="0.25">
      <c r="A191">
        <v>2030</v>
      </c>
      <c r="B191">
        <v>523</v>
      </c>
      <c r="C191">
        <v>607</v>
      </c>
      <c r="D191">
        <v>600</v>
      </c>
      <c r="E191">
        <v>494</v>
      </c>
      <c r="F191">
        <v>500</v>
      </c>
      <c r="G191">
        <v>260</v>
      </c>
      <c r="H191" s="74">
        <v>0.17526809651474501</v>
      </c>
      <c r="I191" s="74">
        <v>0.20341823056300301</v>
      </c>
      <c r="J191" s="74">
        <v>0.20107238605898101</v>
      </c>
      <c r="K191" s="74">
        <v>0.16554959785522799</v>
      </c>
      <c r="L191" s="74">
        <v>0.167560321715818</v>
      </c>
      <c r="M191" s="74">
        <v>8.7131367292224995E-2</v>
      </c>
      <c r="N191">
        <v>2984</v>
      </c>
      <c r="O191">
        <v>17</v>
      </c>
      <c r="P191">
        <v>34</v>
      </c>
      <c r="Q191">
        <v>37</v>
      </c>
      <c r="R191">
        <v>0</v>
      </c>
      <c r="S191">
        <v>9</v>
      </c>
      <c r="T191">
        <v>0</v>
      </c>
      <c r="U191">
        <v>0</v>
      </c>
      <c r="V191">
        <v>2</v>
      </c>
      <c r="W191">
        <f t="shared" si="2"/>
        <v>66</v>
      </c>
    </row>
    <row r="192" spans="1:23" x14ac:dyDescent="0.25">
      <c r="A192">
        <v>2031</v>
      </c>
      <c r="B192">
        <v>697</v>
      </c>
      <c r="C192">
        <v>829</v>
      </c>
      <c r="D192">
        <v>1203</v>
      </c>
      <c r="E192">
        <v>950</v>
      </c>
      <c r="F192">
        <v>612</v>
      </c>
      <c r="G192">
        <v>331</v>
      </c>
      <c r="H192" s="74">
        <v>0.15080051925573301</v>
      </c>
      <c r="I192" s="74">
        <v>0.17935958459541301</v>
      </c>
      <c r="J192" s="74">
        <v>0.260276936391173</v>
      </c>
      <c r="K192" s="74">
        <v>0.205538727823453</v>
      </c>
      <c r="L192" s="74">
        <v>0.13241021202942399</v>
      </c>
      <c r="M192" s="74">
        <v>7.1614019904802997E-2</v>
      </c>
      <c r="N192">
        <v>4622</v>
      </c>
      <c r="O192">
        <v>23</v>
      </c>
      <c r="P192">
        <v>33</v>
      </c>
      <c r="Q192">
        <v>33</v>
      </c>
      <c r="R192">
        <v>0</v>
      </c>
      <c r="S192">
        <v>8</v>
      </c>
      <c r="T192">
        <v>0</v>
      </c>
      <c r="U192">
        <v>0</v>
      </c>
      <c r="V192">
        <v>2</v>
      </c>
      <c r="W192">
        <f t="shared" si="2"/>
        <v>67</v>
      </c>
    </row>
    <row r="193" spans="1:23" x14ac:dyDescent="0.25">
      <c r="A193">
        <v>2033</v>
      </c>
      <c r="B193">
        <v>329</v>
      </c>
      <c r="C193">
        <v>392</v>
      </c>
      <c r="D193">
        <v>379</v>
      </c>
      <c r="E193">
        <v>346</v>
      </c>
      <c r="F193">
        <v>432</v>
      </c>
      <c r="G193">
        <v>321</v>
      </c>
      <c r="H193" s="74">
        <v>0.14961346066393799</v>
      </c>
      <c r="I193" s="74">
        <v>0.178262846748522</v>
      </c>
      <c r="J193" s="74">
        <v>0.17235106866757599</v>
      </c>
      <c r="K193" s="74">
        <v>0.157344247385175</v>
      </c>
      <c r="L193" s="74">
        <v>0.196452933151432</v>
      </c>
      <c r="M193" s="74">
        <v>0.145975443383356</v>
      </c>
      <c r="N193">
        <v>2199</v>
      </c>
      <c r="O193">
        <v>31</v>
      </c>
      <c r="P193">
        <v>59</v>
      </c>
      <c r="Q193">
        <v>8</v>
      </c>
      <c r="R193">
        <v>1</v>
      </c>
      <c r="S193">
        <v>1</v>
      </c>
      <c r="T193">
        <v>0</v>
      </c>
      <c r="U193">
        <v>0</v>
      </c>
      <c r="V193">
        <v>1</v>
      </c>
      <c r="W193">
        <f t="shared" si="2"/>
        <v>41</v>
      </c>
    </row>
    <row r="194" spans="1:23" x14ac:dyDescent="0.25">
      <c r="A194">
        <v>2052</v>
      </c>
      <c r="B194">
        <v>830</v>
      </c>
      <c r="C194">
        <v>310</v>
      </c>
      <c r="D194">
        <v>201</v>
      </c>
      <c r="E194">
        <v>159</v>
      </c>
      <c r="F194">
        <v>310</v>
      </c>
      <c r="G194">
        <v>263</v>
      </c>
      <c r="H194" s="74">
        <v>0.40038591413410501</v>
      </c>
      <c r="I194" s="74">
        <v>0.14954172696574999</v>
      </c>
      <c r="J194" s="74">
        <v>9.6960926193922006E-2</v>
      </c>
      <c r="K194" s="74">
        <v>7.6700434153400998E-2</v>
      </c>
      <c r="L194" s="74">
        <v>0.14954172696574999</v>
      </c>
      <c r="M194" s="74">
        <v>0.12686927158707201</v>
      </c>
      <c r="N194">
        <v>2073</v>
      </c>
      <c r="O194">
        <v>12</v>
      </c>
      <c r="P194">
        <v>46</v>
      </c>
      <c r="Q194">
        <v>11</v>
      </c>
      <c r="R194">
        <v>0</v>
      </c>
      <c r="S194">
        <v>27</v>
      </c>
      <c r="T194">
        <v>0</v>
      </c>
      <c r="U194">
        <v>0</v>
      </c>
      <c r="V194">
        <v>2</v>
      </c>
      <c r="W194">
        <f t="shared" ref="W194:W257" si="3">100-P194</f>
        <v>54</v>
      </c>
    </row>
    <row r="195" spans="1:23" x14ac:dyDescent="0.25">
      <c r="A195">
        <v>2055</v>
      </c>
      <c r="B195">
        <v>158</v>
      </c>
      <c r="C195">
        <v>245</v>
      </c>
      <c r="D195">
        <v>239</v>
      </c>
      <c r="E195">
        <v>249</v>
      </c>
      <c r="F195">
        <v>421</v>
      </c>
      <c r="G195">
        <v>465</v>
      </c>
      <c r="H195" s="74">
        <v>8.8913899831175994E-2</v>
      </c>
      <c r="I195" s="74">
        <v>0.13787281935846901</v>
      </c>
      <c r="J195" s="74">
        <v>0.134496342149691</v>
      </c>
      <c r="K195" s="74">
        <v>0.14012380416432199</v>
      </c>
      <c r="L195" s="74">
        <v>0.236916150815982</v>
      </c>
      <c r="M195" s="74">
        <v>0.26167698368036002</v>
      </c>
      <c r="N195">
        <v>1777</v>
      </c>
      <c r="O195">
        <v>9</v>
      </c>
      <c r="P195">
        <v>75</v>
      </c>
      <c r="Q195">
        <v>10</v>
      </c>
      <c r="R195">
        <v>0</v>
      </c>
      <c r="S195">
        <v>5</v>
      </c>
      <c r="T195">
        <v>0</v>
      </c>
      <c r="U195">
        <v>0</v>
      </c>
      <c r="V195">
        <v>1</v>
      </c>
      <c r="W195">
        <f t="shared" si="3"/>
        <v>25</v>
      </c>
    </row>
    <row r="196" spans="1:23" x14ac:dyDescent="0.25">
      <c r="A196">
        <v>2058</v>
      </c>
      <c r="B196">
        <v>0</v>
      </c>
      <c r="C196">
        <v>0</v>
      </c>
      <c r="D196">
        <v>1</v>
      </c>
      <c r="E196">
        <v>1</v>
      </c>
      <c r="F196">
        <v>0</v>
      </c>
      <c r="G196">
        <v>0</v>
      </c>
      <c r="H196" s="74">
        <v>0</v>
      </c>
      <c r="I196" s="74">
        <v>0</v>
      </c>
      <c r="J196" s="74">
        <v>0.5</v>
      </c>
      <c r="K196" s="74">
        <v>0.5</v>
      </c>
      <c r="L196" s="74">
        <v>0</v>
      </c>
      <c r="M196" s="74">
        <v>0</v>
      </c>
      <c r="N196">
        <v>2</v>
      </c>
      <c r="O196">
        <v>20</v>
      </c>
      <c r="P196">
        <v>40</v>
      </c>
      <c r="Q196">
        <v>10</v>
      </c>
      <c r="R196">
        <v>0</v>
      </c>
      <c r="S196">
        <v>30</v>
      </c>
      <c r="T196">
        <v>0</v>
      </c>
      <c r="U196">
        <v>0</v>
      </c>
      <c r="V196">
        <v>0</v>
      </c>
      <c r="W196">
        <f t="shared" si="3"/>
        <v>60</v>
      </c>
    </row>
    <row r="197" spans="1:23" x14ac:dyDescent="0.25">
      <c r="A197">
        <v>2100</v>
      </c>
      <c r="B197">
        <v>67</v>
      </c>
      <c r="C197">
        <v>71</v>
      </c>
      <c r="D197">
        <v>59</v>
      </c>
      <c r="E197">
        <v>77</v>
      </c>
      <c r="F197">
        <v>127</v>
      </c>
      <c r="G197">
        <v>127</v>
      </c>
      <c r="H197" s="74">
        <v>0.126893939393939</v>
      </c>
      <c r="I197" s="74">
        <v>0.13446969696969699</v>
      </c>
      <c r="J197" s="74">
        <v>0.111742424242424</v>
      </c>
      <c r="K197" s="74">
        <v>0.14583333333333301</v>
      </c>
      <c r="L197" s="74">
        <v>0.24053030303030301</v>
      </c>
      <c r="M197" s="74">
        <v>0.24053030303030301</v>
      </c>
      <c r="N197">
        <v>528</v>
      </c>
      <c r="O197">
        <v>31</v>
      </c>
      <c r="P197">
        <v>60</v>
      </c>
      <c r="Q197">
        <v>5</v>
      </c>
      <c r="R197">
        <v>1</v>
      </c>
      <c r="S197">
        <v>2</v>
      </c>
      <c r="T197">
        <v>0</v>
      </c>
      <c r="U197">
        <v>0</v>
      </c>
      <c r="V197">
        <v>2</v>
      </c>
      <c r="W197">
        <f t="shared" si="3"/>
        <v>40</v>
      </c>
    </row>
    <row r="198" spans="1:23" x14ac:dyDescent="0.25">
      <c r="A198">
        <v>2112</v>
      </c>
      <c r="B198">
        <v>189</v>
      </c>
      <c r="C198">
        <v>199</v>
      </c>
      <c r="D198">
        <v>236</v>
      </c>
      <c r="E198">
        <v>230</v>
      </c>
      <c r="F198">
        <v>367</v>
      </c>
      <c r="G198">
        <v>637</v>
      </c>
      <c r="H198" s="74">
        <v>0.101722282023681</v>
      </c>
      <c r="I198" s="74">
        <v>0.107104413347686</v>
      </c>
      <c r="J198" s="74">
        <v>0.12701829924650199</v>
      </c>
      <c r="K198" s="74">
        <v>0.123789020452099</v>
      </c>
      <c r="L198" s="74">
        <v>0.19752421959095801</v>
      </c>
      <c r="M198" s="74">
        <v>0.34284176533907401</v>
      </c>
      <c r="N198">
        <v>1858</v>
      </c>
      <c r="O198">
        <v>5</v>
      </c>
      <c r="P198">
        <v>88</v>
      </c>
      <c r="Q198">
        <v>5</v>
      </c>
      <c r="R198">
        <v>0</v>
      </c>
      <c r="S198">
        <v>2</v>
      </c>
      <c r="T198">
        <v>0</v>
      </c>
      <c r="U198">
        <v>0</v>
      </c>
      <c r="V198">
        <v>0</v>
      </c>
      <c r="W198">
        <f t="shared" si="3"/>
        <v>12</v>
      </c>
    </row>
    <row r="199" spans="1:23" x14ac:dyDescent="0.25">
      <c r="A199">
        <v>2134</v>
      </c>
      <c r="B199">
        <v>151</v>
      </c>
      <c r="C199">
        <v>192</v>
      </c>
      <c r="D199">
        <v>141</v>
      </c>
      <c r="E199">
        <v>112</v>
      </c>
      <c r="F199">
        <v>120</v>
      </c>
      <c r="G199">
        <v>202</v>
      </c>
      <c r="H199" s="74">
        <v>0.164488017429194</v>
      </c>
      <c r="I199" s="74">
        <v>0.20915032679738599</v>
      </c>
      <c r="J199" s="74">
        <v>0.15359477124182999</v>
      </c>
      <c r="K199" s="74">
        <v>0.122004357298475</v>
      </c>
      <c r="L199" s="74">
        <v>0.13071895424836599</v>
      </c>
      <c r="M199" s="74">
        <v>0.220043572984749</v>
      </c>
      <c r="N199">
        <v>918</v>
      </c>
      <c r="O199">
        <v>30</v>
      </c>
      <c r="P199">
        <v>15</v>
      </c>
      <c r="Q199">
        <v>30</v>
      </c>
      <c r="R199">
        <v>0</v>
      </c>
      <c r="S199">
        <v>21</v>
      </c>
      <c r="T199">
        <v>0</v>
      </c>
      <c r="U199">
        <v>0</v>
      </c>
      <c r="V199">
        <v>2</v>
      </c>
      <c r="W199">
        <f t="shared" si="3"/>
        <v>85</v>
      </c>
    </row>
    <row r="200" spans="1:23" x14ac:dyDescent="0.25">
      <c r="A200">
        <v>2143</v>
      </c>
      <c r="B200">
        <v>142</v>
      </c>
      <c r="C200">
        <v>163</v>
      </c>
      <c r="D200">
        <v>103</v>
      </c>
      <c r="E200">
        <v>127</v>
      </c>
      <c r="F200">
        <v>147</v>
      </c>
      <c r="G200">
        <v>155</v>
      </c>
      <c r="H200" s="74">
        <v>0.169653524492234</v>
      </c>
      <c r="I200" s="74">
        <v>0.19474313022700099</v>
      </c>
      <c r="J200" s="74">
        <v>0.123058542413381</v>
      </c>
      <c r="K200" s="74">
        <v>0.15173237753882901</v>
      </c>
      <c r="L200" s="74">
        <v>0.175627240143369</v>
      </c>
      <c r="M200" s="74">
        <v>0.18518518518518501</v>
      </c>
      <c r="N200">
        <v>837</v>
      </c>
      <c r="O200">
        <v>48</v>
      </c>
      <c r="P200">
        <v>43</v>
      </c>
      <c r="Q200">
        <v>6</v>
      </c>
      <c r="R200">
        <v>0</v>
      </c>
      <c r="S200">
        <v>2</v>
      </c>
      <c r="T200">
        <v>0</v>
      </c>
      <c r="U200">
        <v>0</v>
      </c>
      <c r="V200">
        <v>1</v>
      </c>
      <c r="W200">
        <f t="shared" si="3"/>
        <v>57</v>
      </c>
    </row>
    <row r="201" spans="1:23" x14ac:dyDescent="0.25">
      <c r="A201">
        <v>2145</v>
      </c>
      <c r="B201">
        <v>382</v>
      </c>
      <c r="C201">
        <v>349</v>
      </c>
      <c r="D201">
        <v>263</v>
      </c>
      <c r="E201">
        <v>246</v>
      </c>
      <c r="F201">
        <v>283</v>
      </c>
      <c r="G201">
        <v>255</v>
      </c>
      <c r="H201" s="74">
        <v>0.214848143982002</v>
      </c>
      <c r="I201" s="74">
        <v>0.19628796400449899</v>
      </c>
      <c r="J201" s="74">
        <v>0.14791901012373501</v>
      </c>
      <c r="K201" s="74">
        <v>0.13835770528683899</v>
      </c>
      <c r="L201" s="74">
        <v>0.15916760404949401</v>
      </c>
      <c r="M201" s="74">
        <v>0.14341957255343099</v>
      </c>
      <c r="N201">
        <v>1778</v>
      </c>
      <c r="O201">
        <v>65</v>
      </c>
      <c r="P201">
        <v>23</v>
      </c>
      <c r="Q201">
        <v>9</v>
      </c>
      <c r="R201">
        <v>0</v>
      </c>
      <c r="S201">
        <v>2</v>
      </c>
      <c r="T201">
        <v>0</v>
      </c>
      <c r="U201">
        <v>0</v>
      </c>
      <c r="V201">
        <v>1</v>
      </c>
      <c r="W201">
        <f t="shared" si="3"/>
        <v>77</v>
      </c>
    </row>
    <row r="202" spans="1:23" x14ac:dyDescent="0.25">
      <c r="A202">
        <v>2147</v>
      </c>
      <c r="B202">
        <v>123</v>
      </c>
      <c r="C202">
        <v>198</v>
      </c>
      <c r="D202">
        <v>197</v>
      </c>
      <c r="E202">
        <v>171</v>
      </c>
      <c r="F202">
        <v>247</v>
      </c>
      <c r="G202">
        <v>229</v>
      </c>
      <c r="H202" s="74">
        <v>0.105579399141631</v>
      </c>
      <c r="I202" s="74">
        <v>0.169957081545064</v>
      </c>
      <c r="J202" s="74">
        <v>0.169098712446352</v>
      </c>
      <c r="K202" s="74">
        <v>0.14678111587982801</v>
      </c>
      <c r="L202" s="74">
        <v>0.21201716738197399</v>
      </c>
      <c r="M202" s="74">
        <v>0.19656652360515001</v>
      </c>
      <c r="N202">
        <v>1165</v>
      </c>
      <c r="O202">
        <v>10</v>
      </c>
      <c r="P202">
        <v>82</v>
      </c>
      <c r="Q202">
        <v>5</v>
      </c>
      <c r="R202">
        <v>1</v>
      </c>
      <c r="S202">
        <v>1</v>
      </c>
      <c r="T202">
        <v>0</v>
      </c>
      <c r="U202">
        <v>0</v>
      </c>
      <c r="V202">
        <v>1</v>
      </c>
      <c r="W202">
        <f t="shared" si="3"/>
        <v>18</v>
      </c>
    </row>
    <row r="203" spans="1:23" x14ac:dyDescent="0.25">
      <c r="A203">
        <v>2148</v>
      </c>
      <c r="B203">
        <v>380</v>
      </c>
      <c r="C203">
        <v>466</v>
      </c>
      <c r="D203">
        <v>293</v>
      </c>
      <c r="E203">
        <v>288</v>
      </c>
      <c r="F203">
        <v>419</v>
      </c>
      <c r="G203">
        <v>451</v>
      </c>
      <c r="H203" s="74">
        <v>0.16543317370483199</v>
      </c>
      <c r="I203" s="74">
        <v>0.202873313016979</v>
      </c>
      <c r="J203" s="74">
        <v>0.12755768393556799</v>
      </c>
      <c r="K203" s="74">
        <v>0.12538093164997799</v>
      </c>
      <c r="L203" s="74">
        <v>0.182411841532434</v>
      </c>
      <c r="M203" s="74">
        <v>0.196343056160209</v>
      </c>
      <c r="N203">
        <v>2297</v>
      </c>
      <c r="O203">
        <v>58</v>
      </c>
      <c r="P203">
        <v>23</v>
      </c>
      <c r="Q203">
        <v>14</v>
      </c>
      <c r="R203">
        <v>0</v>
      </c>
      <c r="S203">
        <v>4</v>
      </c>
      <c r="T203">
        <v>0</v>
      </c>
      <c r="U203">
        <v>0</v>
      </c>
      <c r="V203">
        <v>1</v>
      </c>
      <c r="W203">
        <f t="shared" si="3"/>
        <v>77</v>
      </c>
    </row>
    <row r="204" spans="1:23" x14ac:dyDescent="0.25">
      <c r="A204">
        <v>2158</v>
      </c>
      <c r="B204">
        <v>232</v>
      </c>
      <c r="C204">
        <v>294</v>
      </c>
      <c r="D204">
        <v>275</v>
      </c>
      <c r="E204">
        <v>355</v>
      </c>
      <c r="F204">
        <v>506</v>
      </c>
      <c r="G204">
        <v>478</v>
      </c>
      <c r="H204" s="74">
        <v>0.108411214953271</v>
      </c>
      <c r="I204" s="74">
        <v>0.137383177570093</v>
      </c>
      <c r="J204" s="74">
        <v>0.128504672897196</v>
      </c>
      <c r="K204" s="74">
        <v>0.16588785046728999</v>
      </c>
      <c r="L204" s="74">
        <v>0.23644859813084099</v>
      </c>
      <c r="M204" s="74">
        <v>0.22336448598130801</v>
      </c>
      <c r="N204">
        <v>2140</v>
      </c>
      <c r="O204">
        <v>17</v>
      </c>
      <c r="P204">
        <v>60</v>
      </c>
      <c r="Q204">
        <v>15</v>
      </c>
      <c r="R204">
        <v>1</v>
      </c>
      <c r="S204">
        <v>6</v>
      </c>
      <c r="T204">
        <v>0</v>
      </c>
      <c r="U204">
        <v>0</v>
      </c>
      <c r="V204">
        <v>1</v>
      </c>
      <c r="W204">
        <f t="shared" si="3"/>
        <v>40</v>
      </c>
    </row>
    <row r="205" spans="1:23" x14ac:dyDescent="0.25">
      <c r="A205">
        <v>2161</v>
      </c>
      <c r="B205">
        <v>717</v>
      </c>
      <c r="C205">
        <v>243</v>
      </c>
      <c r="D205">
        <v>102</v>
      </c>
      <c r="E205">
        <v>88</v>
      </c>
      <c r="F205">
        <v>139</v>
      </c>
      <c r="G205">
        <v>214</v>
      </c>
      <c r="H205" s="74">
        <v>0.47704590818363302</v>
      </c>
      <c r="I205" s="74">
        <v>0.16167664670658699</v>
      </c>
      <c r="J205" s="74">
        <v>6.7864271457085998E-2</v>
      </c>
      <c r="K205" s="74">
        <v>5.8549567531603001E-2</v>
      </c>
      <c r="L205" s="74">
        <v>9.2481703260146E-2</v>
      </c>
      <c r="M205" s="74">
        <v>0.14238190286094499</v>
      </c>
      <c r="N205">
        <v>1503</v>
      </c>
      <c r="O205">
        <v>25</v>
      </c>
      <c r="P205">
        <v>38</v>
      </c>
      <c r="Q205">
        <v>16</v>
      </c>
      <c r="R205">
        <v>0</v>
      </c>
      <c r="S205">
        <v>18</v>
      </c>
      <c r="T205">
        <v>0</v>
      </c>
      <c r="U205">
        <v>0</v>
      </c>
      <c r="V205">
        <v>2</v>
      </c>
      <c r="W205">
        <f t="shared" si="3"/>
        <v>62</v>
      </c>
    </row>
    <row r="206" spans="1:23" x14ac:dyDescent="0.25">
      <c r="A206">
        <v>2168</v>
      </c>
      <c r="B206">
        <v>323</v>
      </c>
      <c r="C206">
        <v>407</v>
      </c>
      <c r="D206">
        <v>299</v>
      </c>
      <c r="E206">
        <v>330</v>
      </c>
      <c r="F206">
        <v>440</v>
      </c>
      <c r="G206">
        <v>381</v>
      </c>
      <c r="H206" s="74">
        <v>0.148165137614679</v>
      </c>
      <c r="I206" s="74">
        <v>0.18669724770642199</v>
      </c>
      <c r="J206" s="74">
        <v>0.13715596330275201</v>
      </c>
      <c r="K206" s="74">
        <v>0.151376146788991</v>
      </c>
      <c r="L206" s="74">
        <v>0.201834862385321</v>
      </c>
      <c r="M206" s="74">
        <v>0.174770642201835</v>
      </c>
      <c r="N206">
        <v>2180</v>
      </c>
      <c r="O206">
        <v>33</v>
      </c>
      <c r="P206">
        <v>45</v>
      </c>
      <c r="Q206">
        <v>14</v>
      </c>
      <c r="R206">
        <v>1</v>
      </c>
      <c r="S206">
        <v>6</v>
      </c>
      <c r="T206">
        <v>0</v>
      </c>
      <c r="U206">
        <v>0</v>
      </c>
      <c r="V206">
        <v>2</v>
      </c>
      <c r="W206">
        <f t="shared" si="3"/>
        <v>55</v>
      </c>
    </row>
    <row r="207" spans="1:23" x14ac:dyDescent="0.25">
      <c r="A207">
        <v>2169</v>
      </c>
      <c r="B207">
        <v>233</v>
      </c>
      <c r="C207">
        <v>276</v>
      </c>
      <c r="D207">
        <v>183</v>
      </c>
      <c r="E207">
        <v>152</v>
      </c>
      <c r="F207">
        <v>178</v>
      </c>
      <c r="G207">
        <v>141</v>
      </c>
      <c r="H207" s="74">
        <v>0.20034393809114401</v>
      </c>
      <c r="I207" s="74">
        <v>0.23731728288907999</v>
      </c>
      <c r="J207" s="74">
        <v>0.157351676698194</v>
      </c>
      <c r="K207" s="74">
        <v>0.13069647463456599</v>
      </c>
      <c r="L207" s="74">
        <v>0.15305245055889899</v>
      </c>
      <c r="M207" s="74">
        <v>0.12123817712811701</v>
      </c>
      <c r="N207">
        <v>1163</v>
      </c>
      <c r="O207">
        <v>63</v>
      </c>
      <c r="P207">
        <v>15</v>
      </c>
      <c r="Q207">
        <v>17</v>
      </c>
      <c r="R207">
        <v>0</v>
      </c>
      <c r="S207">
        <v>3</v>
      </c>
      <c r="T207">
        <v>0</v>
      </c>
      <c r="U207">
        <v>0</v>
      </c>
      <c r="V207">
        <v>1</v>
      </c>
      <c r="W207">
        <f t="shared" si="3"/>
        <v>85</v>
      </c>
    </row>
    <row r="208" spans="1:23" x14ac:dyDescent="0.25">
      <c r="A208">
        <v>2171</v>
      </c>
      <c r="B208">
        <v>242</v>
      </c>
      <c r="C208">
        <v>409</v>
      </c>
      <c r="D208">
        <v>361</v>
      </c>
      <c r="E208">
        <v>393</v>
      </c>
      <c r="F208">
        <v>449</v>
      </c>
      <c r="G208">
        <v>668</v>
      </c>
      <c r="H208" s="74">
        <v>9.5955590800952006E-2</v>
      </c>
      <c r="I208" s="74">
        <v>0.16217287866772401</v>
      </c>
      <c r="J208" s="74">
        <v>0.14314036478984901</v>
      </c>
      <c r="K208" s="74">
        <v>0.15582870737509899</v>
      </c>
      <c r="L208" s="74">
        <v>0.17803330689928601</v>
      </c>
      <c r="M208" s="74">
        <v>0.26486915146709</v>
      </c>
      <c r="N208">
        <v>2522</v>
      </c>
      <c r="O208">
        <v>10</v>
      </c>
      <c r="P208">
        <v>84</v>
      </c>
      <c r="Q208">
        <v>4</v>
      </c>
      <c r="R208">
        <v>0</v>
      </c>
      <c r="S208">
        <v>1</v>
      </c>
      <c r="T208">
        <v>0</v>
      </c>
      <c r="U208">
        <v>0</v>
      </c>
      <c r="V208">
        <v>1</v>
      </c>
      <c r="W208">
        <f t="shared" si="3"/>
        <v>16</v>
      </c>
    </row>
    <row r="209" spans="1:23" x14ac:dyDescent="0.25">
      <c r="A209">
        <v>2173</v>
      </c>
      <c r="B209">
        <v>95</v>
      </c>
      <c r="C209">
        <v>86</v>
      </c>
      <c r="D209">
        <v>93</v>
      </c>
      <c r="E209">
        <v>113</v>
      </c>
      <c r="F209">
        <v>274</v>
      </c>
      <c r="G209">
        <v>269</v>
      </c>
      <c r="H209" s="74">
        <v>0.102150537634409</v>
      </c>
      <c r="I209" s="74">
        <v>9.2473118279569999E-2</v>
      </c>
      <c r="J209" s="74">
        <v>0.1</v>
      </c>
      <c r="K209" s="74">
        <v>0.12150537634408599</v>
      </c>
      <c r="L209" s="74">
        <v>0.29462365591397799</v>
      </c>
      <c r="M209" s="74">
        <v>0.28924731182795699</v>
      </c>
      <c r="N209">
        <v>930</v>
      </c>
      <c r="O209">
        <v>4</v>
      </c>
      <c r="P209">
        <v>83</v>
      </c>
      <c r="Q209">
        <v>4</v>
      </c>
      <c r="R209">
        <v>0</v>
      </c>
      <c r="S209">
        <v>8</v>
      </c>
      <c r="T209">
        <v>0</v>
      </c>
      <c r="U209">
        <v>0</v>
      </c>
      <c r="V209">
        <v>1</v>
      </c>
      <c r="W209">
        <f t="shared" si="3"/>
        <v>17</v>
      </c>
    </row>
    <row r="210" spans="1:23" x14ac:dyDescent="0.25">
      <c r="A210">
        <v>2174</v>
      </c>
      <c r="B210">
        <v>302</v>
      </c>
      <c r="C210">
        <v>425</v>
      </c>
      <c r="D210">
        <v>334</v>
      </c>
      <c r="E210">
        <v>325</v>
      </c>
      <c r="F210">
        <v>514</v>
      </c>
      <c r="G210">
        <v>569</v>
      </c>
      <c r="H210" s="74">
        <v>0.122316727420008</v>
      </c>
      <c r="I210" s="74">
        <v>0.17213446739570701</v>
      </c>
      <c r="J210" s="74">
        <v>0.13527744025921401</v>
      </c>
      <c r="K210" s="74">
        <v>0.131632239773188</v>
      </c>
      <c r="L210" s="74">
        <v>0.20818144997974899</v>
      </c>
      <c r="M210" s="74">
        <v>0.230457675172134</v>
      </c>
      <c r="N210">
        <v>2469</v>
      </c>
      <c r="O210">
        <v>11</v>
      </c>
      <c r="P210">
        <v>69</v>
      </c>
      <c r="Q210">
        <v>11</v>
      </c>
      <c r="R210">
        <v>1</v>
      </c>
      <c r="S210">
        <v>7</v>
      </c>
      <c r="T210">
        <v>0</v>
      </c>
      <c r="U210">
        <v>0</v>
      </c>
      <c r="V210">
        <v>1</v>
      </c>
      <c r="W210">
        <f t="shared" si="3"/>
        <v>31</v>
      </c>
    </row>
    <row r="211" spans="1:23" x14ac:dyDescent="0.25">
      <c r="A211">
        <v>2180</v>
      </c>
      <c r="B211">
        <v>216</v>
      </c>
      <c r="C211">
        <v>326</v>
      </c>
      <c r="D211">
        <v>295</v>
      </c>
      <c r="E211">
        <v>243</v>
      </c>
      <c r="F211">
        <v>289</v>
      </c>
      <c r="G211">
        <v>200</v>
      </c>
      <c r="H211" s="74">
        <v>0.137667304015296</v>
      </c>
      <c r="I211" s="74">
        <v>0.20777565328234501</v>
      </c>
      <c r="J211" s="74">
        <v>0.188017845761632</v>
      </c>
      <c r="K211" s="74">
        <v>0.15487571701720801</v>
      </c>
      <c r="L211" s="74">
        <v>0.18419375398342899</v>
      </c>
      <c r="M211" s="74">
        <v>0.12746972594008901</v>
      </c>
      <c r="N211">
        <v>1569</v>
      </c>
      <c r="O211">
        <v>39</v>
      </c>
      <c r="P211">
        <v>18</v>
      </c>
      <c r="Q211">
        <v>37</v>
      </c>
      <c r="R211">
        <v>0</v>
      </c>
      <c r="S211">
        <v>5</v>
      </c>
      <c r="T211">
        <v>0</v>
      </c>
      <c r="U211">
        <v>0</v>
      </c>
      <c r="V211">
        <v>1</v>
      </c>
      <c r="W211">
        <f t="shared" si="3"/>
        <v>82</v>
      </c>
    </row>
    <row r="212" spans="1:23" x14ac:dyDescent="0.25">
      <c r="A212">
        <v>2181</v>
      </c>
      <c r="B212">
        <v>226</v>
      </c>
      <c r="C212">
        <v>373</v>
      </c>
      <c r="D212">
        <v>327</v>
      </c>
      <c r="E212">
        <v>344</v>
      </c>
      <c r="F212">
        <v>465</v>
      </c>
      <c r="G212">
        <v>683</v>
      </c>
      <c r="H212" s="74">
        <v>9.3465674110835006E-2</v>
      </c>
      <c r="I212" s="74">
        <v>0.15425971877584799</v>
      </c>
      <c r="J212" s="74">
        <v>0.135235732009926</v>
      </c>
      <c r="K212" s="74">
        <v>0.14226633581472301</v>
      </c>
      <c r="L212" s="74">
        <v>0.19230769230769201</v>
      </c>
      <c r="M212" s="74">
        <v>0.28246484698097601</v>
      </c>
      <c r="N212">
        <v>2418</v>
      </c>
      <c r="O212">
        <v>11</v>
      </c>
      <c r="P212">
        <v>79</v>
      </c>
      <c r="Q212">
        <v>6</v>
      </c>
      <c r="R212">
        <v>0</v>
      </c>
      <c r="S212">
        <v>2</v>
      </c>
      <c r="T212">
        <v>0</v>
      </c>
      <c r="U212">
        <v>0</v>
      </c>
      <c r="V212">
        <v>1</v>
      </c>
      <c r="W212">
        <f t="shared" si="3"/>
        <v>21</v>
      </c>
    </row>
    <row r="213" spans="1:23" x14ac:dyDescent="0.25">
      <c r="A213">
        <v>2190</v>
      </c>
      <c r="B213">
        <v>36</v>
      </c>
      <c r="C213">
        <v>52</v>
      </c>
      <c r="D213">
        <v>40</v>
      </c>
      <c r="E213">
        <v>41</v>
      </c>
      <c r="F213">
        <v>62</v>
      </c>
      <c r="G213">
        <v>55</v>
      </c>
      <c r="H213" s="74">
        <v>0.125874125874126</v>
      </c>
      <c r="I213" s="74">
        <v>0.18181818181818199</v>
      </c>
      <c r="J213" s="74">
        <v>0.13986013986014001</v>
      </c>
      <c r="K213" s="74">
        <v>0.143356643356643</v>
      </c>
      <c r="L213" s="74">
        <v>0.21678321678321699</v>
      </c>
      <c r="M213" s="74">
        <v>0.19230769230769201</v>
      </c>
      <c r="N213">
        <v>286</v>
      </c>
      <c r="O213">
        <v>32</v>
      </c>
      <c r="P213">
        <v>55</v>
      </c>
      <c r="Q213">
        <v>5</v>
      </c>
      <c r="R213">
        <v>1</v>
      </c>
      <c r="S213">
        <v>6</v>
      </c>
      <c r="T213">
        <v>1</v>
      </c>
      <c r="U213">
        <v>0</v>
      </c>
      <c r="V213">
        <v>1</v>
      </c>
      <c r="W213">
        <f t="shared" si="3"/>
        <v>45</v>
      </c>
    </row>
    <row r="214" spans="1:23" x14ac:dyDescent="0.25">
      <c r="A214">
        <v>2205</v>
      </c>
      <c r="B214">
        <v>281</v>
      </c>
      <c r="C214">
        <v>324</v>
      </c>
      <c r="D214">
        <v>315</v>
      </c>
      <c r="E214">
        <v>311</v>
      </c>
      <c r="F214">
        <v>439</v>
      </c>
      <c r="G214">
        <v>637</v>
      </c>
      <c r="H214" s="74">
        <v>0.121803207628955</v>
      </c>
      <c r="I214" s="74">
        <v>0.14044213263979199</v>
      </c>
      <c r="J214" s="74">
        <v>0.13654096228868701</v>
      </c>
      <c r="K214" s="74">
        <v>0.13480710879930599</v>
      </c>
      <c r="L214" s="74">
        <v>0.190290420459471</v>
      </c>
      <c r="M214" s="74">
        <v>0.27611616818378798</v>
      </c>
      <c r="N214">
        <v>2307</v>
      </c>
      <c r="O214">
        <v>8</v>
      </c>
      <c r="P214">
        <v>84</v>
      </c>
      <c r="Q214">
        <v>4</v>
      </c>
      <c r="R214">
        <v>1</v>
      </c>
      <c r="S214">
        <v>2</v>
      </c>
      <c r="T214">
        <v>0</v>
      </c>
      <c r="U214">
        <v>0</v>
      </c>
      <c r="V214">
        <v>1</v>
      </c>
      <c r="W214">
        <f t="shared" si="3"/>
        <v>16</v>
      </c>
    </row>
    <row r="215" spans="1:23" x14ac:dyDescent="0.25">
      <c r="A215">
        <v>2210</v>
      </c>
      <c r="B215">
        <v>146</v>
      </c>
      <c r="C215">
        <v>139</v>
      </c>
      <c r="D215">
        <v>96</v>
      </c>
      <c r="E215">
        <v>110</v>
      </c>
      <c r="F215">
        <v>130</v>
      </c>
      <c r="G215">
        <v>126</v>
      </c>
      <c r="H215" s="74">
        <v>0.19544846050870099</v>
      </c>
      <c r="I215" s="74">
        <v>0.186077643908969</v>
      </c>
      <c r="J215" s="74">
        <v>0.1285140562249</v>
      </c>
      <c r="K215" s="74">
        <v>0.14725568942436401</v>
      </c>
      <c r="L215" s="74">
        <v>0.17402945113788501</v>
      </c>
      <c r="M215" s="74">
        <v>0.16867469879518099</v>
      </c>
      <c r="N215">
        <v>747</v>
      </c>
      <c r="O215">
        <v>60</v>
      </c>
      <c r="P215">
        <v>31</v>
      </c>
      <c r="Q215">
        <v>5</v>
      </c>
      <c r="R215">
        <v>1</v>
      </c>
      <c r="S215">
        <v>1</v>
      </c>
      <c r="T215">
        <v>1</v>
      </c>
      <c r="U215">
        <v>0</v>
      </c>
      <c r="V215">
        <v>1</v>
      </c>
      <c r="W215">
        <f t="shared" si="3"/>
        <v>69</v>
      </c>
    </row>
    <row r="216" spans="1:23" x14ac:dyDescent="0.25">
      <c r="A216">
        <v>2217</v>
      </c>
      <c r="B216">
        <v>334</v>
      </c>
      <c r="C216">
        <v>558</v>
      </c>
      <c r="D216">
        <v>464</v>
      </c>
      <c r="E216">
        <v>424</v>
      </c>
      <c r="F216">
        <v>488</v>
      </c>
      <c r="G216">
        <v>454</v>
      </c>
      <c r="H216" s="74">
        <v>0.122703894195445</v>
      </c>
      <c r="I216" s="74">
        <v>0.20499632623071301</v>
      </c>
      <c r="J216" s="74">
        <v>0.17046289493019801</v>
      </c>
      <c r="K216" s="74">
        <v>0.15576781778104301</v>
      </c>
      <c r="L216" s="74">
        <v>0.17927994121969101</v>
      </c>
      <c r="M216" s="74">
        <v>0.16678912564291001</v>
      </c>
      <c r="N216">
        <v>2722</v>
      </c>
      <c r="O216">
        <v>24</v>
      </c>
      <c r="P216">
        <v>49</v>
      </c>
      <c r="Q216">
        <v>22</v>
      </c>
      <c r="R216">
        <v>1</v>
      </c>
      <c r="S216">
        <v>2</v>
      </c>
      <c r="T216">
        <v>0</v>
      </c>
      <c r="U216">
        <v>0</v>
      </c>
      <c r="V216">
        <v>2</v>
      </c>
      <c r="W216">
        <f t="shared" si="3"/>
        <v>51</v>
      </c>
    </row>
    <row r="217" spans="1:23" x14ac:dyDescent="0.25">
      <c r="A217">
        <v>2219</v>
      </c>
      <c r="B217">
        <v>292</v>
      </c>
      <c r="C217">
        <v>302</v>
      </c>
      <c r="D217">
        <v>344</v>
      </c>
      <c r="E217">
        <v>384</v>
      </c>
      <c r="F217">
        <v>543</v>
      </c>
      <c r="G217">
        <v>507</v>
      </c>
      <c r="H217" s="74">
        <v>0.12310286677908901</v>
      </c>
      <c r="I217" s="74">
        <v>0.127318718381113</v>
      </c>
      <c r="J217" s="74">
        <v>0.14502529510961201</v>
      </c>
      <c r="K217" s="74">
        <v>0.16188870151770701</v>
      </c>
      <c r="L217" s="74">
        <v>0.22892074198988199</v>
      </c>
      <c r="M217" s="74">
        <v>0.21374367622259699</v>
      </c>
      <c r="N217">
        <v>2372</v>
      </c>
      <c r="O217">
        <v>7</v>
      </c>
      <c r="P217">
        <v>68</v>
      </c>
      <c r="Q217">
        <v>12</v>
      </c>
      <c r="R217">
        <v>0</v>
      </c>
      <c r="S217">
        <v>11</v>
      </c>
      <c r="T217">
        <v>0</v>
      </c>
      <c r="U217">
        <v>0</v>
      </c>
      <c r="V217">
        <v>1</v>
      </c>
      <c r="W217">
        <f t="shared" si="3"/>
        <v>32</v>
      </c>
    </row>
    <row r="218" spans="1:23" x14ac:dyDescent="0.25">
      <c r="A218">
        <v>2220</v>
      </c>
      <c r="B218">
        <v>272</v>
      </c>
      <c r="C218">
        <v>253</v>
      </c>
      <c r="D218">
        <v>324</v>
      </c>
      <c r="E218">
        <v>365</v>
      </c>
      <c r="F218">
        <v>571</v>
      </c>
      <c r="G218">
        <v>628</v>
      </c>
      <c r="H218" s="74">
        <v>0.112722751761293</v>
      </c>
      <c r="I218" s="74">
        <v>0.104848736013262</v>
      </c>
      <c r="J218" s="74">
        <v>0.134272689598011</v>
      </c>
      <c r="K218" s="74">
        <v>0.1512639867385</v>
      </c>
      <c r="L218" s="74">
        <v>0.23663489432241999</v>
      </c>
      <c r="M218" s="74">
        <v>0.26025694156651502</v>
      </c>
      <c r="N218">
        <v>2413</v>
      </c>
      <c r="O218">
        <v>6</v>
      </c>
      <c r="P218">
        <v>77</v>
      </c>
      <c r="Q218">
        <v>7</v>
      </c>
      <c r="R218">
        <v>1</v>
      </c>
      <c r="S218">
        <v>8</v>
      </c>
      <c r="T218">
        <v>0</v>
      </c>
      <c r="U218">
        <v>0</v>
      </c>
      <c r="V218">
        <v>2</v>
      </c>
      <c r="W218">
        <f t="shared" si="3"/>
        <v>23</v>
      </c>
    </row>
    <row r="219" spans="1:23" x14ac:dyDescent="0.25">
      <c r="A219">
        <v>2221</v>
      </c>
      <c r="B219">
        <v>693</v>
      </c>
      <c r="C219">
        <v>574</v>
      </c>
      <c r="D219">
        <v>865</v>
      </c>
      <c r="E219">
        <v>955</v>
      </c>
      <c r="F219">
        <v>782</v>
      </c>
      <c r="G219">
        <v>475</v>
      </c>
      <c r="H219" s="74">
        <v>0.15953038674033099</v>
      </c>
      <c r="I219" s="74">
        <v>0.132136279926335</v>
      </c>
      <c r="J219" s="74">
        <v>0.199125230202578</v>
      </c>
      <c r="K219" s="74">
        <v>0.219843462246777</v>
      </c>
      <c r="L219" s="74">
        <v>0.18001841620626199</v>
      </c>
      <c r="M219" s="74">
        <v>0.109346224677716</v>
      </c>
      <c r="N219">
        <v>4344</v>
      </c>
      <c r="O219">
        <v>11</v>
      </c>
      <c r="P219">
        <v>57</v>
      </c>
      <c r="Q219">
        <v>20</v>
      </c>
      <c r="R219">
        <v>0</v>
      </c>
      <c r="S219">
        <v>10</v>
      </c>
      <c r="T219">
        <v>0</v>
      </c>
      <c r="U219">
        <v>0</v>
      </c>
      <c r="V219">
        <v>1</v>
      </c>
      <c r="W219">
        <f t="shared" si="3"/>
        <v>43</v>
      </c>
    </row>
    <row r="220" spans="1:23" x14ac:dyDescent="0.25">
      <c r="A220">
        <v>2223</v>
      </c>
      <c r="B220">
        <v>184</v>
      </c>
      <c r="C220">
        <v>201</v>
      </c>
      <c r="D220">
        <v>172</v>
      </c>
      <c r="E220">
        <v>266</v>
      </c>
      <c r="F220">
        <v>452</v>
      </c>
      <c r="G220">
        <v>446</v>
      </c>
      <c r="H220" s="74">
        <v>0.10691458454387</v>
      </c>
      <c r="I220" s="74">
        <v>0.116792562463684</v>
      </c>
      <c r="J220" s="74">
        <v>9.994189424753E-2</v>
      </c>
      <c r="K220" s="74">
        <v>0.154561301568855</v>
      </c>
      <c r="L220" s="74">
        <v>0.262638001162115</v>
      </c>
      <c r="M220" s="74">
        <v>0.25915165601394502</v>
      </c>
      <c r="N220">
        <v>1721</v>
      </c>
      <c r="O220">
        <v>5</v>
      </c>
      <c r="P220">
        <v>81</v>
      </c>
      <c r="Q220">
        <v>6</v>
      </c>
      <c r="R220">
        <v>0</v>
      </c>
      <c r="S220">
        <v>5</v>
      </c>
      <c r="T220">
        <v>0</v>
      </c>
      <c r="U220">
        <v>0</v>
      </c>
      <c r="V220">
        <v>2</v>
      </c>
      <c r="W220">
        <f t="shared" si="3"/>
        <v>19</v>
      </c>
    </row>
    <row r="221" spans="1:23" x14ac:dyDescent="0.25">
      <c r="A221">
        <v>2224</v>
      </c>
      <c r="B221">
        <v>232</v>
      </c>
      <c r="C221">
        <v>445</v>
      </c>
      <c r="D221">
        <v>251</v>
      </c>
      <c r="E221">
        <v>246</v>
      </c>
      <c r="F221">
        <v>261</v>
      </c>
      <c r="G221">
        <v>181</v>
      </c>
      <c r="H221" s="74">
        <v>0.143564356435644</v>
      </c>
      <c r="I221" s="74">
        <v>0.275371287128713</v>
      </c>
      <c r="J221" s="74">
        <v>0.15532178217821799</v>
      </c>
      <c r="K221" s="74">
        <v>0.152227722772277</v>
      </c>
      <c r="L221" s="74">
        <v>0.16150990099009899</v>
      </c>
      <c r="M221" s="74">
        <v>0.11200495049505001</v>
      </c>
      <c r="N221">
        <v>1616</v>
      </c>
      <c r="O221">
        <v>14</v>
      </c>
      <c r="P221">
        <v>51</v>
      </c>
      <c r="Q221">
        <v>25</v>
      </c>
      <c r="R221">
        <v>0</v>
      </c>
      <c r="S221">
        <v>7</v>
      </c>
      <c r="T221">
        <v>0</v>
      </c>
      <c r="U221">
        <v>0</v>
      </c>
      <c r="V221">
        <v>2</v>
      </c>
      <c r="W221">
        <f t="shared" si="3"/>
        <v>49</v>
      </c>
    </row>
    <row r="222" spans="1:23" x14ac:dyDescent="0.25">
      <c r="A222">
        <v>2225</v>
      </c>
      <c r="B222">
        <v>345</v>
      </c>
      <c r="C222">
        <v>336</v>
      </c>
      <c r="D222">
        <v>317</v>
      </c>
      <c r="E222">
        <v>261</v>
      </c>
      <c r="F222">
        <v>243</v>
      </c>
      <c r="G222">
        <v>161</v>
      </c>
      <c r="H222" s="74">
        <v>0.20745640408899599</v>
      </c>
      <c r="I222" s="74">
        <v>0.20204449789536999</v>
      </c>
      <c r="J222" s="74">
        <v>0.190619362597715</v>
      </c>
      <c r="K222" s="74">
        <v>0.156945279615153</v>
      </c>
      <c r="L222" s="74">
        <v>0.14612146722790101</v>
      </c>
      <c r="M222" s="74">
        <v>9.6812988574865005E-2</v>
      </c>
      <c r="N222">
        <v>1663</v>
      </c>
      <c r="O222">
        <v>64</v>
      </c>
      <c r="P222">
        <v>13</v>
      </c>
      <c r="Q222">
        <v>20</v>
      </c>
      <c r="R222">
        <v>0</v>
      </c>
      <c r="S222">
        <v>2</v>
      </c>
      <c r="T222">
        <v>0</v>
      </c>
      <c r="U222">
        <v>0</v>
      </c>
      <c r="V222">
        <v>1</v>
      </c>
      <c r="W222">
        <f t="shared" si="3"/>
        <v>87</v>
      </c>
    </row>
    <row r="223" spans="1:23" x14ac:dyDescent="0.25">
      <c r="A223">
        <v>2226</v>
      </c>
      <c r="B223">
        <v>308</v>
      </c>
      <c r="C223">
        <v>328</v>
      </c>
      <c r="D223">
        <v>287</v>
      </c>
      <c r="E223">
        <v>297</v>
      </c>
      <c r="F223">
        <v>326</v>
      </c>
      <c r="G223">
        <v>285</v>
      </c>
      <c r="H223" s="74">
        <v>0.168214090660841</v>
      </c>
      <c r="I223" s="74">
        <v>0.179137083560896</v>
      </c>
      <c r="J223" s="74">
        <v>0.15674494811578399</v>
      </c>
      <c r="K223" s="74">
        <v>0.16220644456581099</v>
      </c>
      <c r="L223" s="74">
        <v>0.17804478427088999</v>
      </c>
      <c r="M223" s="74">
        <v>0.15565264882577801</v>
      </c>
      <c r="N223">
        <v>1831</v>
      </c>
      <c r="O223">
        <v>35</v>
      </c>
      <c r="P223">
        <v>29</v>
      </c>
      <c r="Q223">
        <v>18</v>
      </c>
      <c r="R223">
        <v>0</v>
      </c>
      <c r="S223">
        <v>16</v>
      </c>
      <c r="T223">
        <v>0</v>
      </c>
      <c r="U223">
        <v>0</v>
      </c>
      <c r="V223">
        <v>2</v>
      </c>
      <c r="W223">
        <f t="shared" si="3"/>
        <v>71</v>
      </c>
    </row>
    <row r="224" spans="1:23" x14ac:dyDescent="0.25">
      <c r="A224">
        <v>2228</v>
      </c>
      <c r="B224">
        <v>188</v>
      </c>
      <c r="C224">
        <v>212</v>
      </c>
      <c r="D224">
        <v>317</v>
      </c>
      <c r="E224">
        <v>331</v>
      </c>
      <c r="F224">
        <v>484</v>
      </c>
      <c r="G224">
        <v>629</v>
      </c>
      <c r="H224" s="74">
        <v>8.6996760758907998E-2</v>
      </c>
      <c r="I224" s="74">
        <v>9.8102730217491996E-2</v>
      </c>
      <c r="J224" s="74">
        <v>0.14669134659879701</v>
      </c>
      <c r="K224" s="74">
        <v>0.153169828782971</v>
      </c>
      <c r="L224" s="74">
        <v>0.22397038408144401</v>
      </c>
      <c r="M224" s="74">
        <v>0.29106894956038898</v>
      </c>
      <c r="N224">
        <v>2161</v>
      </c>
      <c r="O224">
        <v>6</v>
      </c>
      <c r="P224">
        <v>83</v>
      </c>
      <c r="Q224">
        <v>3</v>
      </c>
      <c r="R224">
        <v>1</v>
      </c>
      <c r="S224">
        <v>6</v>
      </c>
      <c r="T224">
        <v>0</v>
      </c>
      <c r="U224">
        <v>0</v>
      </c>
      <c r="V224">
        <v>1</v>
      </c>
      <c r="W224">
        <f t="shared" si="3"/>
        <v>17</v>
      </c>
    </row>
    <row r="225" spans="1:23" x14ac:dyDescent="0.25">
      <c r="A225">
        <v>2229</v>
      </c>
      <c r="B225">
        <v>234</v>
      </c>
      <c r="C225">
        <v>347</v>
      </c>
      <c r="D225">
        <v>269</v>
      </c>
      <c r="E225">
        <v>288</v>
      </c>
      <c r="F225">
        <v>411</v>
      </c>
      <c r="G225">
        <v>518</v>
      </c>
      <c r="H225" s="74">
        <v>0.113207547169811</v>
      </c>
      <c r="I225" s="74">
        <v>0.16787614900822401</v>
      </c>
      <c r="J225" s="74">
        <v>0.13014029995162099</v>
      </c>
      <c r="K225" s="74">
        <v>0.13933236574746</v>
      </c>
      <c r="L225" s="74">
        <v>0.19883889695210399</v>
      </c>
      <c r="M225" s="74">
        <v>0.25060474117077902</v>
      </c>
      <c r="N225">
        <v>2067</v>
      </c>
      <c r="O225">
        <v>13</v>
      </c>
      <c r="P225">
        <v>68</v>
      </c>
      <c r="Q225">
        <v>14</v>
      </c>
      <c r="R225">
        <v>0</v>
      </c>
      <c r="S225">
        <v>3</v>
      </c>
      <c r="T225">
        <v>0</v>
      </c>
      <c r="U225">
        <v>0</v>
      </c>
      <c r="V225">
        <v>2</v>
      </c>
      <c r="W225">
        <f t="shared" si="3"/>
        <v>32</v>
      </c>
    </row>
    <row r="226" spans="1:23" x14ac:dyDescent="0.25">
      <c r="A226">
        <v>2235</v>
      </c>
      <c r="B226">
        <v>464</v>
      </c>
      <c r="C226">
        <v>495</v>
      </c>
      <c r="D226">
        <v>376</v>
      </c>
      <c r="E226">
        <v>369</v>
      </c>
      <c r="F226">
        <v>453</v>
      </c>
      <c r="G226">
        <v>536</v>
      </c>
      <c r="H226" s="74">
        <v>0.17229855180096501</v>
      </c>
      <c r="I226" s="74">
        <v>0.18380987746008201</v>
      </c>
      <c r="J226" s="74">
        <v>0.139621240252506</v>
      </c>
      <c r="K226" s="74">
        <v>0.13702190865206099</v>
      </c>
      <c r="L226" s="74">
        <v>0.16821388785740801</v>
      </c>
      <c r="M226" s="74">
        <v>0.19903453397697701</v>
      </c>
      <c r="N226">
        <v>2693</v>
      </c>
      <c r="O226">
        <v>46</v>
      </c>
      <c r="P226">
        <v>27</v>
      </c>
      <c r="Q226">
        <v>16</v>
      </c>
      <c r="R226">
        <v>0</v>
      </c>
      <c r="S226">
        <v>10</v>
      </c>
      <c r="T226">
        <v>0</v>
      </c>
      <c r="U226">
        <v>0</v>
      </c>
      <c r="V226">
        <v>1</v>
      </c>
      <c r="W226">
        <f t="shared" si="3"/>
        <v>73</v>
      </c>
    </row>
    <row r="227" spans="1:23" x14ac:dyDescent="0.25">
      <c r="A227">
        <v>2246</v>
      </c>
      <c r="B227">
        <v>89</v>
      </c>
      <c r="C227">
        <v>112</v>
      </c>
      <c r="D227">
        <v>117</v>
      </c>
      <c r="E227">
        <v>145</v>
      </c>
      <c r="F227">
        <v>220</v>
      </c>
      <c r="G227">
        <v>392</v>
      </c>
      <c r="H227" s="74">
        <v>8.2790697674419003E-2</v>
      </c>
      <c r="I227" s="74">
        <v>0.10418604651162799</v>
      </c>
      <c r="J227" s="74">
        <v>0.108837209302326</v>
      </c>
      <c r="K227" s="74">
        <v>0.13488372093023299</v>
      </c>
      <c r="L227" s="74">
        <v>0.204651162790698</v>
      </c>
      <c r="M227" s="74">
        <v>0.36465116279069798</v>
      </c>
      <c r="N227">
        <v>1075</v>
      </c>
      <c r="O227">
        <v>6</v>
      </c>
      <c r="P227">
        <v>86</v>
      </c>
      <c r="Q227">
        <v>2</v>
      </c>
      <c r="R227">
        <v>1</v>
      </c>
      <c r="S227">
        <v>3</v>
      </c>
      <c r="T227">
        <v>0</v>
      </c>
      <c r="U227">
        <v>0</v>
      </c>
      <c r="V227">
        <v>1</v>
      </c>
      <c r="W227">
        <f t="shared" si="3"/>
        <v>14</v>
      </c>
    </row>
    <row r="228" spans="1:23" x14ac:dyDescent="0.25">
      <c r="A228">
        <v>2258</v>
      </c>
      <c r="B228">
        <v>79</v>
      </c>
      <c r="C228">
        <v>73</v>
      </c>
      <c r="D228">
        <v>75</v>
      </c>
      <c r="E228">
        <v>85</v>
      </c>
      <c r="F228">
        <v>155</v>
      </c>
      <c r="G228">
        <v>147</v>
      </c>
      <c r="H228" s="74">
        <v>0.12866449511400699</v>
      </c>
      <c r="I228" s="74">
        <v>0.118892508143322</v>
      </c>
      <c r="J228" s="74">
        <v>0.12214983713355</v>
      </c>
      <c r="K228" s="74">
        <v>0.138436482084691</v>
      </c>
      <c r="L228" s="74">
        <v>0.25244299674267101</v>
      </c>
      <c r="M228" s="74">
        <v>0.23941368078175901</v>
      </c>
      <c r="N228">
        <v>614</v>
      </c>
      <c r="O228">
        <v>26</v>
      </c>
      <c r="P228">
        <v>65</v>
      </c>
      <c r="Q228">
        <v>8</v>
      </c>
      <c r="R228">
        <v>0</v>
      </c>
      <c r="S228">
        <v>1</v>
      </c>
      <c r="T228">
        <v>0</v>
      </c>
      <c r="U228">
        <v>0</v>
      </c>
      <c r="V228">
        <v>0</v>
      </c>
      <c r="W228">
        <f t="shared" si="3"/>
        <v>35</v>
      </c>
    </row>
    <row r="229" spans="1:23" x14ac:dyDescent="0.25">
      <c r="A229">
        <v>2262</v>
      </c>
      <c r="B229">
        <v>76</v>
      </c>
      <c r="C229">
        <v>105</v>
      </c>
      <c r="D229">
        <v>136</v>
      </c>
      <c r="E229">
        <v>145</v>
      </c>
      <c r="F229">
        <v>231</v>
      </c>
      <c r="G229">
        <v>242</v>
      </c>
      <c r="H229" s="74">
        <v>8.1283422459893007E-2</v>
      </c>
      <c r="I229" s="74">
        <v>0.11229946524064199</v>
      </c>
      <c r="J229" s="74">
        <v>0.145454545454545</v>
      </c>
      <c r="K229" s="74">
        <v>0.15508021390374299</v>
      </c>
      <c r="L229" s="74">
        <v>0.247058823529412</v>
      </c>
      <c r="M229" s="74">
        <v>0.25882352941176501</v>
      </c>
      <c r="N229">
        <v>935</v>
      </c>
      <c r="O229">
        <v>16</v>
      </c>
      <c r="P229">
        <v>80</v>
      </c>
      <c r="Q229">
        <v>2</v>
      </c>
      <c r="R229">
        <v>0</v>
      </c>
      <c r="S229">
        <v>1</v>
      </c>
      <c r="T229">
        <v>0</v>
      </c>
      <c r="U229">
        <v>0</v>
      </c>
      <c r="V229">
        <v>0</v>
      </c>
      <c r="W229">
        <f t="shared" si="3"/>
        <v>20</v>
      </c>
    </row>
    <row r="230" spans="1:23" x14ac:dyDescent="0.25">
      <c r="A230">
        <v>2263</v>
      </c>
      <c r="B230">
        <v>471</v>
      </c>
      <c r="C230">
        <v>384</v>
      </c>
      <c r="D230">
        <v>292</v>
      </c>
      <c r="E230">
        <v>279</v>
      </c>
      <c r="F230">
        <v>344</v>
      </c>
      <c r="G230">
        <v>354</v>
      </c>
      <c r="H230" s="74">
        <v>0.22175141242937901</v>
      </c>
      <c r="I230" s="74">
        <v>0.18079096045197701</v>
      </c>
      <c r="J230" s="74">
        <v>0.137476459510358</v>
      </c>
      <c r="K230" s="74">
        <v>0.13135593220339001</v>
      </c>
      <c r="L230" s="74">
        <v>0.16195856873823</v>
      </c>
      <c r="M230" s="74">
        <v>0.16666666666666699</v>
      </c>
      <c r="N230">
        <v>2124</v>
      </c>
      <c r="O230">
        <v>55</v>
      </c>
      <c r="P230">
        <v>32</v>
      </c>
      <c r="Q230">
        <v>8</v>
      </c>
      <c r="R230">
        <v>0</v>
      </c>
      <c r="S230">
        <v>4</v>
      </c>
      <c r="T230">
        <v>0</v>
      </c>
      <c r="U230">
        <v>0</v>
      </c>
      <c r="V230">
        <v>1</v>
      </c>
      <c r="W230">
        <f t="shared" si="3"/>
        <v>68</v>
      </c>
    </row>
    <row r="231" spans="1:23" x14ac:dyDescent="0.25">
      <c r="A231">
        <v>2266</v>
      </c>
      <c r="B231">
        <v>251</v>
      </c>
      <c r="C231">
        <v>368</v>
      </c>
      <c r="D231">
        <v>398</v>
      </c>
      <c r="E231">
        <v>400</v>
      </c>
      <c r="F231">
        <v>572</v>
      </c>
      <c r="G231">
        <v>785</v>
      </c>
      <c r="H231" s="74">
        <v>9.0483056957462005E-2</v>
      </c>
      <c r="I231" s="74">
        <v>0.13266041816870899</v>
      </c>
      <c r="J231" s="74">
        <v>0.143475126171593</v>
      </c>
      <c r="K231" s="74">
        <v>0.14419610670511901</v>
      </c>
      <c r="L231" s="74">
        <v>0.20620043258831999</v>
      </c>
      <c r="M231" s="74">
        <v>0.28298485940879597</v>
      </c>
      <c r="N231">
        <v>2774</v>
      </c>
      <c r="O231">
        <v>8</v>
      </c>
      <c r="P231">
        <v>83</v>
      </c>
      <c r="Q231">
        <v>5</v>
      </c>
      <c r="R231">
        <v>0</v>
      </c>
      <c r="S231">
        <v>3</v>
      </c>
      <c r="T231">
        <v>0</v>
      </c>
      <c r="U231">
        <v>0</v>
      </c>
      <c r="V231">
        <v>1</v>
      </c>
      <c r="W231">
        <f t="shared" si="3"/>
        <v>17</v>
      </c>
    </row>
    <row r="232" spans="1:23" x14ac:dyDescent="0.25">
      <c r="A232">
        <v>2267</v>
      </c>
      <c r="B232">
        <v>354</v>
      </c>
      <c r="C232">
        <v>437</v>
      </c>
      <c r="D232">
        <v>354</v>
      </c>
      <c r="E232">
        <v>289</v>
      </c>
      <c r="F232">
        <v>324</v>
      </c>
      <c r="G232">
        <v>289</v>
      </c>
      <c r="H232" s="74">
        <v>0.172936003908158</v>
      </c>
      <c r="I232" s="74">
        <v>0.213483146067416</v>
      </c>
      <c r="J232" s="74">
        <v>0.172936003908158</v>
      </c>
      <c r="K232" s="74">
        <v>0.14118221787982399</v>
      </c>
      <c r="L232" s="74">
        <v>0.15828041035661899</v>
      </c>
      <c r="M232" s="74">
        <v>0.14118221787982399</v>
      </c>
      <c r="N232">
        <v>2047</v>
      </c>
      <c r="O232">
        <v>29</v>
      </c>
      <c r="P232">
        <v>43</v>
      </c>
      <c r="Q232">
        <v>18</v>
      </c>
      <c r="R232">
        <v>0</v>
      </c>
      <c r="S232">
        <v>8</v>
      </c>
      <c r="T232">
        <v>0</v>
      </c>
      <c r="U232">
        <v>0</v>
      </c>
      <c r="V232">
        <v>1</v>
      </c>
      <c r="W232">
        <f t="shared" si="3"/>
        <v>57</v>
      </c>
    </row>
    <row r="233" spans="1:23" x14ac:dyDescent="0.25">
      <c r="A233">
        <v>2268</v>
      </c>
      <c r="B233">
        <v>159</v>
      </c>
      <c r="C233">
        <v>211</v>
      </c>
      <c r="D233">
        <v>189</v>
      </c>
      <c r="E233">
        <v>179</v>
      </c>
      <c r="F233">
        <v>249</v>
      </c>
      <c r="G233">
        <v>273</v>
      </c>
      <c r="H233" s="74">
        <v>0.12619047619047599</v>
      </c>
      <c r="I233" s="74">
        <v>0.167460317460317</v>
      </c>
      <c r="J233" s="74">
        <v>0.15</v>
      </c>
      <c r="K233" s="74">
        <v>0.142063492063492</v>
      </c>
      <c r="L233" s="74">
        <v>0.197619047619048</v>
      </c>
      <c r="M233" s="74">
        <v>0.21666666666666701</v>
      </c>
      <c r="N233">
        <v>1260</v>
      </c>
      <c r="O233">
        <v>28</v>
      </c>
      <c r="P233">
        <v>39</v>
      </c>
      <c r="Q233">
        <v>18</v>
      </c>
      <c r="R233">
        <v>1</v>
      </c>
      <c r="S233">
        <v>13</v>
      </c>
      <c r="T233">
        <v>0</v>
      </c>
      <c r="U233">
        <v>0</v>
      </c>
      <c r="V233">
        <v>1</v>
      </c>
      <c r="W233">
        <f t="shared" si="3"/>
        <v>61</v>
      </c>
    </row>
    <row r="234" spans="1:23" x14ac:dyDescent="0.25">
      <c r="A234">
        <v>2269</v>
      </c>
      <c r="B234">
        <v>60</v>
      </c>
      <c r="C234">
        <v>71</v>
      </c>
      <c r="D234">
        <v>71</v>
      </c>
      <c r="E234">
        <v>60</v>
      </c>
      <c r="F234">
        <v>74</v>
      </c>
      <c r="G234">
        <v>111</v>
      </c>
      <c r="H234" s="74">
        <v>0.134228187919463</v>
      </c>
      <c r="I234" s="74">
        <v>0.158836689038031</v>
      </c>
      <c r="J234" s="74">
        <v>0.158836689038031</v>
      </c>
      <c r="K234" s="74">
        <v>0.134228187919463</v>
      </c>
      <c r="L234" s="74">
        <v>0.165548098434004</v>
      </c>
      <c r="M234" s="74">
        <v>0.24832214765100699</v>
      </c>
      <c r="N234">
        <v>447</v>
      </c>
      <c r="O234">
        <v>31</v>
      </c>
      <c r="P234">
        <v>39</v>
      </c>
      <c r="Q234">
        <v>14</v>
      </c>
      <c r="R234">
        <v>0</v>
      </c>
      <c r="S234">
        <v>13</v>
      </c>
      <c r="T234">
        <v>1</v>
      </c>
      <c r="U234">
        <v>0</v>
      </c>
      <c r="V234">
        <v>2</v>
      </c>
      <c r="W234">
        <f t="shared" si="3"/>
        <v>61</v>
      </c>
    </row>
    <row r="235" spans="1:23" x14ac:dyDescent="0.25">
      <c r="A235">
        <v>2274</v>
      </c>
      <c r="B235">
        <v>0</v>
      </c>
      <c r="C235">
        <v>0</v>
      </c>
      <c r="D235">
        <v>0</v>
      </c>
      <c r="E235">
        <v>1</v>
      </c>
      <c r="F235">
        <v>0</v>
      </c>
      <c r="G235">
        <v>2</v>
      </c>
      <c r="H235" s="74">
        <v>0</v>
      </c>
      <c r="I235" s="74">
        <v>0</v>
      </c>
      <c r="J235" s="74">
        <v>0</v>
      </c>
      <c r="K235" s="74">
        <v>0.33333333333333298</v>
      </c>
      <c r="L235" s="74">
        <v>0</v>
      </c>
      <c r="M235" s="74">
        <v>0.66666666666666696</v>
      </c>
      <c r="N235">
        <v>3</v>
      </c>
      <c r="O235">
        <v>12</v>
      </c>
      <c r="P235">
        <v>38</v>
      </c>
      <c r="Q235">
        <v>50</v>
      </c>
      <c r="R235">
        <v>0</v>
      </c>
      <c r="S235">
        <v>0</v>
      </c>
      <c r="T235">
        <v>0</v>
      </c>
      <c r="U235">
        <v>0</v>
      </c>
      <c r="V235">
        <v>0</v>
      </c>
      <c r="W235">
        <f t="shared" si="3"/>
        <v>62</v>
      </c>
    </row>
    <row r="236" spans="1:23" x14ac:dyDescent="0.25">
      <c r="A236">
        <v>2275</v>
      </c>
      <c r="B236">
        <v>120</v>
      </c>
      <c r="C236">
        <v>141</v>
      </c>
      <c r="D236">
        <v>154</v>
      </c>
      <c r="E236">
        <v>152</v>
      </c>
      <c r="F236">
        <v>200</v>
      </c>
      <c r="G236">
        <v>131</v>
      </c>
      <c r="H236" s="74">
        <v>0.133630289532294</v>
      </c>
      <c r="I236" s="74">
        <v>0.157015590200445</v>
      </c>
      <c r="J236" s="74">
        <v>0.17149220489977701</v>
      </c>
      <c r="K236" s="74">
        <v>0.16926503340757201</v>
      </c>
      <c r="L236" s="74">
        <v>0.22271714922048999</v>
      </c>
      <c r="M236" s="74">
        <v>0.14587973273942101</v>
      </c>
      <c r="N236">
        <v>898</v>
      </c>
      <c r="O236">
        <v>33</v>
      </c>
      <c r="P236">
        <v>44</v>
      </c>
      <c r="Q236">
        <v>18</v>
      </c>
      <c r="R236">
        <v>0</v>
      </c>
      <c r="S236">
        <v>3</v>
      </c>
      <c r="T236">
        <v>0</v>
      </c>
      <c r="U236">
        <v>0</v>
      </c>
      <c r="V236">
        <v>1</v>
      </c>
      <c r="W236">
        <f t="shared" si="3"/>
        <v>56</v>
      </c>
    </row>
    <row r="237" spans="1:23" x14ac:dyDescent="0.25">
      <c r="A237">
        <v>2280</v>
      </c>
      <c r="B237">
        <v>132</v>
      </c>
      <c r="C237">
        <v>171</v>
      </c>
      <c r="D237">
        <v>167</v>
      </c>
      <c r="E237">
        <v>235</v>
      </c>
      <c r="F237">
        <v>320</v>
      </c>
      <c r="G237">
        <v>462</v>
      </c>
      <c r="H237" s="74">
        <v>8.8769334229993002E-2</v>
      </c>
      <c r="I237" s="74">
        <v>0.11499663752521901</v>
      </c>
      <c r="J237" s="74">
        <v>0.11230665770006699</v>
      </c>
      <c r="K237" s="74">
        <v>0.15803631472763999</v>
      </c>
      <c r="L237" s="74">
        <v>0.215198386012105</v>
      </c>
      <c r="M237" s="74">
        <v>0.31069266980497601</v>
      </c>
      <c r="N237">
        <v>1487</v>
      </c>
      <c r="O237">
        <v>8</v>
      </c>
      <c r="P237">
        <v>77</v>
      </c>
      <c r="Q237">
        <v>10</v>
      </c>
      <c r="R237">
        <v>1</v>
      </c>
      <c r="S237">
        <v>3</v>
      </c>
      <c r="T237">
        <v>0</v>
      </c>
      <c r="U237">
        <v>0</v>
      </c>
      <c r="V237">
        <v>1</v>
      </c>
      <c r="W237">
        <f t="shared" si="3"/>
        <v>23</v>
      </c>
    </row>
    <row r="238" spans="1:23" x14ac:dyDescent="0.25">
      <c r="A238">
        <v>2281</v>
      </c>
      <c r="B238">
        <v>123</v>
      </c>
      <c r="C238">
        <v>173</v>
      </c>
      <c r="D238">
        <v>146</v>
      </c>
      <c r="E238">
        <v>170</v>
      </c>
      <c r="F238">
        <v>246</v>
      </c>
      <c r="G238">
        <v>356</v>
      </c>
      <c r="H238" s="74">
        <v>0.101317957166392</v>
      </c>
      <c r="I238" s="74">
        <v>0.14250411861614501</v>
      </c>
      <c r="J238" s="74">
        <v>0.120263591433278</v>
      </c>
      <c r="K238" s="74">
        <v>0.14003294892915999</v>
      </c>
      <c r="L238" s="74">
        <v>0.202635914332784</v>
      </c>
      <c r="M238" s="74">
        <v>0.29324546952224101</v>
      </c>
      <c r="N238">
        <v>1214</v>
      </c>
      <c r="O238">
        <v>25</v>
      </c>
      <c r="P238">
        <v>50</v>
      </c>
      <c r="Q238">
        <v>20</v>
      </c>
      <c r="R238">
        <v>0</v>
      </c>
      <c r="S238">
        <v>3</v>
      </c>
      <c r="T238">
        <v>0</v>
      </c>
      <c r="U238">
        <v>0</v>
      </c>
      <c r="V238">
        <v>1</v>
      </c>
      <c r="W238">
        <f t="shared" si="3"/>
        <v>50</v>
      </c>
    </row>
    <row r="239" spans="1:23" x14ac:dyDescent="0.25">
      <c r="A239">
        <v>2299</v>
      </c>
      <c r="B239">
        <v>205</v>
      </c>
      <c r="C239">
        <v>220</v>
      </c>
      <c r="D239">
        <v>357</v>
      </c>
      <c r="E239">
        <v>314</v>
      </c>
      <c r="F239">
        <v>316</v>
      </c>
      <c r="G239">
        <v>197</v>
      </c>
      <c r="H239" s="74">
        <v>0.127408328154133</v>
      </c>
      <c r="I239" s="74">
        <v>0.13673088875077699</v>
      </c>
      <c r="J239" s="74">
        <v>0.22187694220012399</v>
      </c>
      <c r="K239" s="74">
        <v>0.19515226848974501</v>
      </c>
      <c r="L239" s="74">
        <v>0.19639527656929801</v>
      </c>
      <c r="M239" s="74">
        <v>0.122436295835923</v>
      </c>
      <c r="N239">
        <v>1609</v>
      </c>
      <c r="O239">
        <v>21</v>
      </c>
      <c r="P239">
        <v>26</v>
      </c>
      <c r="Q239">
        <v>32</v>
      </c>
      <c r="R239">
        <v>1</v>
      </c>
      <c r="S239">
        <v>20</v>
      </c>
      <c r="T239">
        <v>0</v>
      </c>
      <c r="U239">
        <v>0</v>
      </c>
      <c r="V239">
        <v>1</v>
      </c>
      <c r="W239">
        <f t="shared" si="3"/>
        <v>74</v>
      </c>
    </row>
    <row r="240" spans="1:23" x14ac:dyDescent="0.25">
      <c r="A240">
        <v>2302</v>
      </c>
      <c r="B240">
        <v>245</v>
      </c>
      <c r="C240">
        <v>343</v>
      </c>
      <c r="D240">
        <v>296</v>
      </c>
      <c r="E240">
        <v>231</v>
      </c>
      <c r="F240">
        <v>270</v>
      </c>
      <c r="G240">
        <v>152</v>
      </c>
      <c r="H240" s="74">
        <v>0.15940143135979201</v>
      </c>
      <c r="I240" s="74">
        <v>0.22316200390370899</v>
      </c>
      <c r="J240" s="74">
        <v>0.19258295380611601</v>
      </c>
      <c r="K240" s="74">
        <v>0.150292778139232</v>
      </c>
      <c r="L240" s="74">
        <v>0.175666883539362</v>
      </c>
      <c r="M240" s="74">
        <v>9.8893949251789001E-2</v>
      </c>
      <c r="N240">
        <v>1537</v>
      </c>
      <c r="O240">
        <v>29</v>
      </c>
      <c r="P240">
        <v>19</v>
      </c>
      <c r="Q240">
        <v>41</v>
      </c>
      <c r="R240">
        <v>0</v>
      </c>
      <c r="S240">
        <v>8</v>
      </c>
      <c r="T240">
        <v>0</v>
      </c>
      <c r="U240">
        <v>0</v>
      </c>
      <c r="V240">
        <v>2</v>
      </c>
      <c r="W240">
        <f t="shared" si="3"/>
        <v>81</v>
      </c>
    </row>
    <row r="241" spans="1:23" x14ac:dyDescent="0.25">
      <c r="A241">
        <v>2303</v>
      </c>
      <c r="B241">
        <v>210</v>
      </c>
      <c r="C241">
        <v>244</v>
      </c>
      <c r="D241">
        <v>252</v>
      </c>
      <c r="E241">
        <v>281</v>
      </c>
      <c r="F241">
        <v>462</v>
      </c>
      <c r="G241">
        <v>585</v>
      </c>
      <c r="H241" s="74">
        <v>0.103244837758112</v>
      </c>
      <c r="I241" s="74">
        <v>0.119960668633235</v>
      </c>
      <c r="J241" s="74">
        <v>0.123893805309735</v>
      </c>
      <c r="K241" s="74">
        <v>0.138151425762045</v>
      </c>
      <c r="L241" s="74">
        <v>0.22713864306784701</v>
      </c>
      <c r="M241" s="74">
        <v>0.287610619469027</v>
      </c>
      <c r="N241">
        <v>2034</v>
      </c>
      <c r="O241">
        <v>20</v>
      </c>
      <c r="P241">
        <v>69</v>
      </c>
      <c r="Q241">
        <v>6</v>
      </c>
      <c r="R241">
        <v>0</v>
      </c>
      <c r="S241">
        <v>4</v>
      </c>
      <c r="T241">
        <v>0</v>
      </c>
      <c r="U241">
        <v>0</v>
      </c>
      <c r="V241">
        <v>1</v>
      </c>
      <c r="W241">
        <f t="shared" si="3"/>
        <v>31</v>
      </c>
    </row>
    <row r="242" spans="1:23" x14ac:dyDescent="0.25">
      <c r="A242">
        <v>2304</v>
      </c>
      <c r="B242">
        <v>246</v>
      </c>
      <c r="C242">
        <v>209</v>
      </c>
      <c r="D242">
        <v>251</v>
      </c>
      <c r="E242">
        <v>299</v>
      </c>
      <c r="F242">
        <v>512</v>
      </c>
      <c r="G242">
        <v>569</v>
      </c>
      <c r="H242" s="74">
        <v>0.117929050814957</v>
      </c>
      <c r="I242" s="74">
        <v>0.10019175455417099</v>
      </c>
      <c r="J242" s="74">
        <v>0.12032598274209</v>
      </c>
      <c r="K242" s="74">
        <v>0.14333652924257001</v>
      </c>
      <c r="L242" s="74">
        <v>0.245445829338447</v>
      </c>
      <c r="M242" s="74">
        <v>0.27277085330776601</v>
      </c>
      <c r="N242">
        <v>2086</v>
      </c>
      <c r="O242">
        <v>7</v>
      </c>
      <c r="P242">
        <v>78</v>
      </c>
      <c r="Q242">
        <v>7</v>
      </c>
      <c r="R242">
        <v>0</v>
      </c>
      <c r="S242">
        <v>7</v>
      </c>
      <c r="T242">
        <v>0</v>
      </c>
      <c r="U242">
        <v>0</v>
      </c>
      <c r="V242">
        <v>1</v>
      </c>
      <c r="W242">
        <f t="shared" si="3"/>
        <v>22</v>
      </c>
    </row>
    <row r="243" spans="1:23" x14ac:dyDescent="0.25">
      <c r="A243">
        <v>2305</v>
      </c>
      <c r="B243">
        <v>199</v>
      </c>
      <c r="C243">
        <v>263</v>
      </c>
      <c r="D243">
        <v>325</v>
      </c>
      <c r="E243">
        <v>316</v>
      </c>
      <c r="F243">
        <v>310</v>
      </c>
      <c r="G243">
        <v>281</v>
      </c>
      <c r="H243" s="74">
        <v>0.117473435655254</v>
      </c>
      <c r="I243" s="74">
        <v>0.15525383707201901</v>
      </c>
      <c r="J243" s="74">
        <v>0.19185360094451001</v>
      </c>
      <c r="K243" s="74">
        <v>0.18654073199527699</v>
      </c>
      <c r="L243" s="74">
        <v>0.18299881936245599</v>
      </c>
      <c r="M243" s="74">
        <v>0.165879574970484</v>
      </c>
      <c r="N243">
        <v>1694</v>
      </c>
      <c r="O243">
        <v>11</v>
      </c>
      <c r="P243">
        <v>68</v>
      </c>
      <c r="Q243">
        <v>14</v>
      </c>
      <c r="R243">
        <v>0</v>
      </c>
      <c r="S243">
        <v>5</v>
      </c>
      <c r="T243">
        <v>0</v>
      </c>
      <c r="U243">
        <v>0</v>
      </c>
      <c r="V243">
        <v>2</v>
      </c>
      <c r="W243">
        <f t="shared" si="3"/>
        <v>32</v>
      </c>
    </row>
    <row r="244" spans="1:23" x14ac:dyDescent="0.25">
      <c r="A244">
        <v>2306</v>
      </c>
      <c r="B244">
        <v>189</v>
      </c>
      <c r="C244">
        <v>222</v>
      </c>
      <c r="D244">
        <v>217</v>
      </c>
      <c r="E244">
        <v>234</v>
      </c>
      <c r="F244">
        <v>439</v>
      </c>
      <c r="G244">
        <v>512</v>
      </c>
      <c r="H244" s="74">
        <v>0.104247104247104</v>
      </c>
      <c r="I244" s="74">
        <v>0.122448979591837</v>
      </c>
      <c r="J244" s="74">
        <v>0.11969111969111999</v>
      </c>
      <c r="K244" s="74">
        <v>0.129067843353558</v>
      </c>
      <c r="L244" s="74">
        <v>0.24214009928295599</v>
      </c>
      <c r="M244" s="74">
        <v>0.28240485383342501</v>
      </c>
      <c r="N244">
        <v>1813</v>
      </c>
      <c r="O244">
        <v>9</v>
      </c>
      <c r="P244">
        <v>82</v>
      </c>
      <c r="Q244">
        <v>5</v>
      </c>
      <c r="R244">
        <v>1</v>
      </c>
      <c r="S244">
        <v>3</v>
      </c>
      <c r="T244">
        <v>0</v>
      </c>
      <c r="U244">
        <v>0</v>
      </c>
      <c r="V244">
        <v>1</v>
      </c>
      <c r="W244">
        <f t="shared" si="3"/>
        <v>18</v>
      </c>
    </row>
    <row r="245" spans="1:23" x14ac:dyDescent="0.25">
      <c r="A245">
        <v>2307</v>
      </c>
      <c r="B245">
        <v>540</v>
      </c>
      <c r="C245">
        <v>422</v>
      </c>
      <c r="D245">
        <v>517</v>
      </c>
      <c r="E245">
        <v>766</v>
      </c>
      <c r="F245">
        <v>941</v>
      </c>
      <c r="G245">
        <v>668</v>
      </c>
      <c r="H245" s="74">
        <v>0.140114167099118</v>
      </c>
      <c r="I245" s="74">
        <v>0.109496626881162</v>
      </c>
      <c r="J245" s="74">
        <v>0.134146341463415</v>
      </c>
      <c r="K245" s="74">
        <v>0.198754540736897</v>
      </c>
      <c r="L245" s="74">
        <v>0.24416190970420301</v>
      </c>
      <c r="M245" s="74">
        <v>0.173326414115205</v>
      </c>
      <c r="N245">
        <v>3854</v>
      </c>
      <c r="O245">
        <v>10</v>
      </c>
      <c r="P245">
        <v>71</v>
      </c>
      <c r="Q245">
        <v>9</v>
      </c>
      <c r="R245">
        <v>0</v>
      </c>
      <c r="S245">
        <v>9</v>
      </c>
      <c r="T245">
        <v>0</v>
      </c>
      <c r="U245">
        <v>0</v>
      </c>
      <c r="V245">
        <v>1</v>
      </c>
      <c r="W245">
        <f t="shared" si="3"/>
        <v>29</v>
      </c>
    </row>
    <row r="246" spans="1:23" x14ac:dyDescent="0.25">
      <c r="A246">
        <v>2308</v>
      </c>
      <c r="B246">
        <v>452</v>
      </c>
      <c r="C246">
        <v>434</v>
      </c>
      <c r="D246">
        <v>532</v>
      </c>
      <c r="E246">
        <v>597</v>
      </c>
      <c r="F246">
        <v>560</v>
      </c>
      <c r="G246">
        <v>420</v>
      </c>
      <c r="H246" s="74">
        <v>0.15091819699499201</v>
      </c>
      <c r="I246" s="74">
        <v>0.14490818030050101</v>
      </c>
      <c r="J246" s="74">
        <v>0.17762938230384001</v>
      </c>
      <c r="K246" s="74">
        <v>0.19933222036727899</v>
      </c>
      <c r="L246" s="74">
        <v>0.18697829716193701</v>
      </c>
      <c r="M246" s="74">
        <v>0.140233722871452</v>
      </c>
      <c r="N246">
        <v>2995</v>
      </c>
      <c r="O246">
        <v>21</v>
      </c>
      <c r="P246">
        <v>64</v>
      </c>
      <c r="Q246">
        <v>12</v>
      </c>
      <c r="R246">
        <v>0</v>
      </c>
      <c r="S246">
        <v>1</v>
      </c>
      <c r="T246">
        <v>0</v>
      </c>
      <c r="U246">
        <v>0</v>
      </c>
      <c r="V246">
        <v>1</v>
      </c>
      <c r="W246">
        <f t="shared" si="3"/>
        <v>36</v>
      </c>
    </row>
    <row r="247" spans="1:23" x14ac:dyDescent="0.25">
      <c r="A247">
        <v>2309</v>
      </c>
      <c r="B247">
        <v>278</v>
      </c>
      <c r="C247">
        <v>273</v>
      </c>
      <c r="D247">
        <v>227</v>
      </c>
      <c r="E247">
        <v>203</v>
      </c>
      <c r="F247">
        <v>293</v>
      </c>
      <c r="G247">
        <v>251</v>
      </c>
      <c r="H247" s="74">
        <v>0.182295081967213</v>
      </c>
      <c r="I247" s="74">
        <v>0.17901639344262299</v>
      </c>
      <c r="J247" s="74">
        <v>0.14885245901639299</v>
      </c>
      <c r="K247" s="74">
        <v>0.13311475409836099</v>
      </c>
      <c r="L247" s="74">
        <v>0.19213114754098401</v>
      </c>
      <c r="M247" s="74">
        <v>0.16459016393442599</v>
      </c>
      <c r="N247">
        <v>1525</v>
      </c>
      <c r="O247">
        <v>58</v>
      </c>
      <c r="P247">
        <v>35</v>
      </c>
      <c r="Q247">
        <v>5</v>
      </c>
      <c r="R247">
        <v>0</v>
      </c>
      <c r="S247">
        <v>1</v>
      </c>
      <c r="T247">
        <v>0</v>
      </c>
      <c r="U247">
        <v>0</v>
      </c>
      <c r="V247">
        <v>1</v>
      </c>
      <c r="W247">
        <f t="shared" si="3"/>
        <v>65</v>
      </c>
    </row>
    <row r="248" spans="1:23" x14ac:dyDescent="0.25">
      <c r="A248">
        <v>2310</v>
      </c>
      <c r="B248">
        <v>195</v>
      </c>
      <c r="C248">
        <v>280</v>
      </c>
      <c r="D248">
        <v>264</v>
      </c>
      <c r="E248">
        <v>211</v>
      </c>
      <c r="F248">
        <v>318</v>
      </c>
      <c r="G248">
        <v>425</v>
      </c>
      <c r="H248" s="74">
        <v>0.115180153573538</v>
      </c>
      <c r="I248" s="74">
        <v>0.16538688718251601</v>
      </c>
      <c r="J248" s="74">
        <v>0.155936207914944</v>
      </c>
      <c r="K248" s="74">
        <v>0.12463083284111</v>
      </c>
      <c r="L248" s="74">
        <v>0.187832250443001</v>
      </c>
      <c r="M248" s="74">
        <v>0.25103366804489102</v>
      </c>
      <c r="N248">
        <v>1693</v>
      </c>
      <c r="O248">
        <v>11</v>
      </c>
      <c r="P248">
        <v>69</v>
      </c>
      <c r="Q248">
        <v>15</v>
      </c>
      <c r="R248">
        <v>1</v>
      </c>
      <c r="S248">
        <v>2</v>
      </c>
      <c r="T248">
        <v>0</v>
      </c>
      <c r="U248">
        <v>0</v>
      </c>
      <c r="V248">
        <v>2</v>
      </c>
      <c r="W248">
        <f t="shared" si="3"/>
        <v>31</v>
      </c>
    </row>
    <row r="249" spans="1:23" x14ac:dyDescent="0.25">
      <c r="A249">
        <v>2313</v>
      </c>
      <c r="B249">
        <v>270</v>
      </c>
      <c r="C249">
        <v>261</v>
      </c>
      <c r="D249">
        <v>318</v>
      </c>
      <c r="E249">
        <v>310</v>
      </c>
      <c r="F249">
        <v>462</v>
      </c>
      <c r="G249">
        <v>500</v>
      </c>
      <c r="H249" s="74">
        <v>0.127298444130127</v>
      </c>
      <c r="I249" s="74">
        <v>0.123055162659123</v>
      </c>
      <c r="J249" s="74">
        <v>0.14992927864215</v>
      </c>
      <c r="K249" s="74">
        <v>0.146157472890146</v>
      </c>
      <c r="L249" s="74">
        <v>0.21782178217821799</v>
      </c>
      <c r="M249" s="74">
        <v>0.23573785950023601</v>
      </c>
      <c r="N249">
        <v>2121</v>
      </c>
      <c r="O249">
        <v>10</v>
      </c>
      <c r="P249">
        <v>79</v>
      </c>
      <c r="Q249">
        <v>5</v>
      </c>
      <c r="R249">
        <v>0</v>
      </c>
      <c r="S249">
        <v>5</v>
      </c>
      <c r="T249">
        <v>0</v>
      </c>
      <c r="U249">
        <v>0</v>
      </c>
      <c r="V249">
        <v>1</v>
      </c>
      <c r="W249">
        <f t="shared" si="3"/>
        <v>21</v>
      </c>
    </row>
    <row r="250" spans="1:23" x14ac:dyDescent="0.25">
      <c r="A250">
        <v>2314</v>
      </c>
      <c r="B250">
        <v>325</v>
      </c>
      <c r="C250">
        <v>365</v>
      </c>
      <c r="D250">
        <v>417</v>
      </c>
      <c r="E250">
        <v>431</v>
      </c>
      <c r="F250">
        <v>604</v>
      </c>
      <c r="G250">
        <v>920</v>
      </c>
      <c r="H250" s="74">
        <v>0.106139777922926</v>
      </c>
      <c r="I250" s="74">
        <v>0.119203135205748</v>
      </c>
      <c r="J250" s="74">
        <v>0.13618549967341601</v>
      </c>
      <c r="K250" s="74">
        <v>0.140757674722404</v>
      </c>
      <c r="L250" s="74">
        <v>0.19725669497060699</v>
      </c>
      <c r="M250" s="74">
        <v>0.30045721750489901</v>
      </c>
      <c r="N250">
        <v>3062</v>
      </c>
      <c r="O250">
        <v>8</v>
      </c>
      <c r="P250">
        <v>82</v>
      </c>
      <c r="Q250">
        <v>5</v>
      </c>
      <c r="R250">
        <v>0</v>
      </c>
      <c r="S250">
        <v>4</v>
      </c>
      <c r="T250">
        <v>0</v>
      </c>
      <c r="U250">
        <v>0</v>
      </c>
      <c r="V250">
        <v>1</v>
      </c>
      <c r="W250">
        <f t="shared" si="3"/>
        <v>18</v>
      </c>
    </row>
    <row r="251" spans="1:23" x14ac:dyDescent="0.25">
      <c r="A251">
        <v>2315</v>
      </c>
      <c r="B251">
        <v>201</v>
      </c>
      <c r="C251">
        <v>376</v>
      </c>
      <c r="D251">
        <v>299</v>
      </c>
      <c r="E251">
        <v>246</v>
      </c>
      <c r="F251">
        <v>292</v>
      </c>
      <c r="G251">
        <v>161</v>
      </c>
      <c r="H251" s="74">
        <v>0.12761904761904799</v>
      </c>
      <c r="I251" s="74">
        <v>0.23873015873015899</v>
      </c>
      <c r="J251" s="74">
        <v>0.18984126984127001</v>
      </c>
      <c r="K251" s="74">
        <v>0.15619047619047599</v>
      </c>
      <c r="L251" s="74">
        <v>0.185396825396825</v>
      </c>
      <c r="M251" s="74">
        <v>0.10222222222222201</v>
      </c>
      <c r="N251">
        <v>1575</v>
      </c>
      <c r="O251">
        <v>18</v>
      </c>
      <c r="P251">
        <v>40</v>
      </c>
      <c r="Q251">
        <v>31</v>
      </c>
      <c r="R251">
        <v>0</v>
      </c>
      <c r="S251">
        <v>8</v>
      </c>
      <c r="T251">
        <v>0</v>
      </c>
      <c r="U251">
        <v>0</v>
      </c>
      <c r="V251">
        <v>2</v>
      </c>
      <c r="W251">
        <f t="shared" si="3"/>
        <v>60</v>
      </c>
    </row>
    <row r="252" spans="1:23" x14ac:dyDescent="0.25">
      <c r="A252">
        <v>2316</v>
      </c>
      <c r="B252">
        <v>214</v>
      </c>
      <c r="C252">
        <v>355</v>
      </c>
      <c r="D252">
        <v>210</v>
      </c>
      <c r="E252">
        <v>235</v>
      </c>
      <c r="F252">
        <v>298</v>
      </c>
      <c r="G252">
        <v>251</v>
      </c>
      <c r="H252" s="74">
        <v>0.136916186820218</v>
      </c>
      <c r="I252" s="74">
        <v>0.227127319257837</v>
      </c>
      <c r="J252" s="74">
        <v>0.13435700575815701</v>
      </c>
      <c r="K252" s="74">
        <v>0.150351887396033</v>
      </c>
      <c r="L252" s="74">
        <v>0.19065898912348</v>
      </c>
      <c r="M252" s="74">
        <v>0.16058861164427399</v>
      </c>
      <c r="N252">
        <v>1563</v>
      </c>
      <c r="O252">
        <v>12</v>
      </c>
      <c r="P252">
        <v>59</v>
      </c>
      <c r="Q252">
        <v>18</v>
      </c>
      <c r="R252">
        <v>0</v>
      </c>
      <c r="S252">
        <v>9</v>
      </c>
      <c r="T252">
        <v>0</v>
      </c>
      <c r="U252">
        <v>0</v>
      </c>
      <c r="V252">
        <v>1</v>
      </c>
      <c r="W252">
        <f t="shared" si="3"/>
        <v>41</v>
      </c>
    </row>
    <row r="253" spans="1:23" x14ac:dyDescent="0.25">
      <c r="A253">
        <v>2317</v>
      </c>
      <c r="B253">
        <v>120</v>
      </c>
      <c r="C253">
        <v>148</v>
      </c>
      <c r="D253">
        <v>155</v>
      </c>
      <c r="E253">
        <v>162</v>
      </c>
      <c r="F253">
        <v>279</v>
      </c>
      <c r="G253">
        <v>334</v>
      </c>
      <c r="H253" s="74">
        <v>0.10016694490818</v>
      </c>
      <c r="I253" s="74">
        <v>0.123539232053422</v>
      </c>
      <c r="J253" s="74">
        <v>0.12938230383973301</v>
      </c>
      <c r="K253" s="74">
        <v>0.135225375626043</v>
      </c>
      <c r="L253" s="74">
        <v>0.23288814691151899</v>
      </c>
      <c r="M253" s="74">
        <v>0.278797996661102</v>
      </c>
      <c r="N253">
        <v>1198</v>
      </c>
      <c r="O253">
        <v>8</v>
      </c>
      <c r="P253">
        <v>79</v>
      </c>
      <c r="Q253">
        <v>4</v>
      </c>
      <c r="R253">
        <v>0</v>
      </c>
      <c r="S253">
        <v>8</v>
      </c>
      <c r="T253">
        <v>0</v>
      </c>
      <c r="U253">
        <v>0</v>
      </c>
      <c r="V253">
        <v>1</v>
      </c>
      <c r="W253">
        <f t="shared" si="3"/>
        <v>21</v>
      </c>
    </row>
    <row r="254" spans="1:23" x14ac:dyDescent="0.25">
      <c r="A254">
        <v>2318</v>
      </c>
      <c r="B254">
        <v>171</v>
      </c>
      <c r="C254">
        <v>262</v>
      </c>
      <c r="D254">
        <v>211</v>
      </c>
      <c r="E254">
        <v>227</v>
      </c>
      <c r="F254">
        <v>348</v>
      </c>
      <c r="G254">
        <v>517</v>
      </c>
      <c r="H254" s="74">
        <v>9.8502304147464997E-2</v>
      </c>
      <c r="I254" s="74">
        <v>0.15092165898617499</v>
      </c>
      <c r="J254" s="74">
        <v>0.121543778801843</v>
      </c>
      <c r="K254" s="74">
        <v>0.130760368663594</v>
      </c>
      <c r="L254" s="74">
        <v>0.20046082949308799</v>
      </c>
      <c r="M254" s="74">
        <v>0.29781105990783402</v>
      </c>
      <c r="N254">
        <v>1736</v>
      </c>
      <c r="O254">
        <v>13</v>
      </c>
      <c r="P254">
        <v>74</v>
      </c>
      <c r="Q254">
        <v>8</v>
      </c>
      <c r="R254">
        <v>1</v>
      </c>
      <c r="S254">
        <v>3</v>
      </c>
      <c r="T254">
        <v>0</v>
      </c>
      <c r="U254">
        <v>0</v>
      </c>
      <c r="V254">
        <v>1</v>
      </c>
      <c r="W254">
        <f t="shared" si="3"/>
        <v>26</v>
      </c>
    </row>
    <row r="255" spans="1:23" x14ac:dyDescent="0.25">
      <c r="A255">
        <v>2319</v>
      </c>
      <c r="B255">
        <v>203</v>
      </c>
      <c r="C255">
        <v>296</v>
      </c>
      <c r="D255">
        <v>360</v>
      </c>
      <c r="E255">
        <v>325</v>
      </c>
      <c r="F255">
        <v>436</v>
      </c>
      <c r="G255">
        <v>622</v>
      </c>
      <c r="H255" s="74">
        <v>9.0544157002675998E-2</v>
      </c>
      <c r="I255" s="74">
        <v>0.13202497769848401</v>
      </c>
      <c r="J255" s="74">
        <v>0.16057091882248001</v>
      </c>
      <c r="K255" s="74">
        <v>0.14495985727029401</v>
      </c>
      <c r="L255" s="74">
        <v>0.19446922390722601</v>
      </c>
      <c r="M255" s="74">
        <v>0.27743086529883998</v>
      </c>
      <c r="N255">
        <v>2242</v>
      </c>
      <c r="O255">
        <v>8</v>
      </c>
      <c r="P255">
        <v>82</v>
      </c>
      <c r="Q255">
        <v>5</v>
      </c>
      <c r="R255">
        <v>0</v>
      </c>
      <c r="S255">
        <v>3</v>
      </c>
      <c r="T255">
        <v>0</v>
      </c>
      <c r="U255">
        <v>0</v>
      </c>
      <c r="V255">
        <v>2</v>
      </c>
      <c r="W255">
        <f t="shared" si="3"/>
        <v>18</v>
      </c>
    </row>
    <row r="256" spans="1:23" x14ac:dyDescent="0.25">
      <c r="A256">
        <v>2320</v>
      </c>
      <c r="B256">
        <v>297</v>
      </c>
      <c r="C256">
        <v>350</v>
      </c>
      <c r="D256">
        <v>300</v>
      </c>
      <c r="E256">
        <v>259</v>
      </c>
      <c r="F256">
        <v>300</v>
      </c>
      <c r="G256">
        <v>294</v>
      </c>
      <c r="H256" s="74">
        <v>0.16500000000000001</v>
      </c>
      <c r="I256" s="74">
        <v>0.194444444444444</v>
      </c>
      <c r="J256" s="74">
        <v>0.16666666666666699</v>
      </c>
      <c r="K256" s="74">
        <v>0.14388888888888901</v>
      </c>
      <c r="L256" s="74">
        <v>0.16666666666666699</v>
      </c>
      <c r="M256" s="74">
        <v>0.163333333333333</v>
      </c>
      <c r="N256">
        <v>1800</v>
      </c>
      <c r="O256">
        <v>22</v>
      </c>
      <c r="P256">
        <v>32</v>
      </c>
      <c r="Q256">
        <v>25</v>
      </c>
      <c r="R256">
        <v>0</v>
      </c>
      <c r="S256">
        <v>18</v>
      </c>
      <c r="T256">
        <v>0</v>
      </c>
      <c r="U256">
        <v>0</v>
      </c>
      <c r="V256">
        <v>2</v>
      </c>
      <c r="W256">
        <f t="shared" si="3"/>
        <v>68</v>
      </c>
    </row>
    <row r="257" spans="1:23" x14ac:dyDescent="0.25">
      <c r="A257">
        <v>2341</v>
      </c>
      <c r="B257">
        <v>70</v>
      </c>
      <c r="C257">
        <v>67</v>
      </c>
      <c r="D257">
        <v>68</v>
      </c>
      <c r="E257">
        <v>105</v>
      </c>
      <c r="F257">
        <v>55</v>
      </c>
      <c r="G257">
        <v>37</v>
      </c>
      <c r="H257" s="74">
        <v>0.174129353233831</v>
      </c>
      <c r="I257" s="74">
        <v>0.16666666666666699</v>
      </c>
      <c r="J257" s="74">
        <v>0.16915422885572101</v>
      </c>
      <c r="K257" s="74">
        <v>0.26119402985074602</v>
      </c>
      <c r="L257" s="74">
        <v>0.13681592039800999</v>
      </c>
      <c r="M257" s="74">
        <v>9.2039800995024998E-2</v>
      </c>
      <c r="N257">
        <v>402</v>
      </c>
      <c r="O257">
        <v>25</v>
      </c>
      <c r="P257">
        <v>27</v>
      </c>
      <c r="Q257">
        <v>33</v>
      </c>
      <c r="R257">
        <v>0</v>
      </c>
      <c r="S257">
        <v>13</v>
      </c>
      <c r="T257">
        <v>0</v>
      </c>
      <c r="U257">
        <v>0</v>
      </c>
      <c r="V257">
        <v>2</v>
      </c>
      <c r="W257">
        <f t="shared" si="3"/>
        <v>73</v>
      </c>
    </row>
    <row r="258" spans="1:23" x14ac:dyDescent="0.25">
      <c r="A258">
        <v>2349</v>
      </c>
      <c r="B258">
        <v>260</v>
      </c>
      <c r="C258">
        <v>228</v>
      </c>
      <c r="D258">
        <v>271</v>
      </c>
      <c r="E258">
        <v>297</v>
      </c>
      <c r="F258">
        <v>392</v>
      </c>
      <c r="G258">
        <v>161</v>
      </c>
      <c r="H258" s="74">
        <v>0.161591050341827</v>
      </c>
      <c r="I258" s="74">
        <v>0.14170292106898699</v>
      </c>
      <c r="J258" s="74">
        <v>0.168427594779366</v>
      </c>
      <c r="K258" s="74">
        <v>0.184586699813549</v>
      </c>
      <c r="L258" s="74">
        <v>0.243629583592293</v>
      </c>
      <c r="M258" s="74">
        <v>0.10006215040397801</v>
      </c>
      <c r="N258">
        <v>1609</v>
      </c>
      <c r="O258">
        <v>15</v>
      </c>
      <c r="P258">
        <v>35</v>
      </c>
      <c r="Q258">
        <v>29</v>
      </c>
      <c r="R258">
        <v>0</v>
      </c>
      <c r="S258">
        <v>20</v>
      </c>
      <c r="T258">
        <v>0</v>
      </c>
      <c r="U258">
        <v>0</v>
      </c>
      <c r="V258">
        <v>1</v>
      </c>
      <c r="W258">
        <f t="shared" ref="W258:W321" si="4">100-P258</f>
        <v>65</v>
      </c>
    </row>
    <row r="259" spans="1:23" x14ac:dyDescent="0.25">
      <c r="A259">
        <v>2353</v>
      </c>
      <c r="B259">
        <v>181</v>
      </c>
      <c r="C259">
        <v>205</v>
      </c>
      <c r="D259">
        <v>185</v>
      </c>
      <c r="E259">
        <v>202</v>
      </c>
      <c r="F259">
        <v>273</v>
      </c>
      <c r="G259">
        <v>159</v>
      </c>
      <c r="H259" s="74">
        <v>0.15020746887966799</v>
      </c>
      <c r="I259" s="74">
        <v>0.170124481327801</v>
      </c>
      <c r="J259" s="74">
        <v>0.15352697095435699</v>
      </c>
      <c r="K259" s="74">
        <v>0.167634854771784</v>
      </c>
      <c r="L259" s="74">
        <v>0.22655601659751001</v>
      </c>
      <c r="M259" s="74">
        <v>0.13195020746888</v>
      </c>
      <c r="N259">
        <v>1205</v>
      </c>
      <c r="O259">
        <v>31</v>
      </c>
      <c r="P259">
        <v>39</v>
      </c>
      <c r="Q259">
        <v>22</v>
      </c>
      <c r="R259">
        <v>0</v>
      </c>
      <c r="S259">
        <v>6</v>
      </c>
      <c r="T259">
        <v>0</v>
      </c>
      <c r="U259">
        <v>0</v>
      </c>
      <c r="V259">
        <v>1</v>
      </c>
      <c r="W259">
        <f t="shared" si="4"/>
        <v>61</v>
      </c>
    </row>
    <row r="260" spans="1:23" x14ac:dyDescent="0.25">
      <c r="A260">
        <v>2354</v>
      </c>
      <c r="B260">
        <v>332</v>
      </c>
      <c r="C260">
        <v>372</v>
      </c>
      <c r="D260">
        <v>351</v>
      </c>
      <c r="E260">
        <v>334</v>
      </c>
      <c r="F260">
        <v>482</v>
      </c>
      <c r="G260">
        <v>318</v>
      </c>
      <c r="H260" s="74">
        <v>0.151667428049338</v>
      </c>
      <c r="I260" s="74">
        <v>0.169940612151667</v>
      </c>
      <c r="J260" s="74">
        <v>0.16034719049794399</v>
      </c>
      <c r="K260" s="74">
        <v>0.15258108725445399</v>
      </c>
      <c r="L260" s="74">
        <v>0.22019186843307401</v>
      </c>
      <c r="M260" s="74">
        <v>0.14527181361352201</v>
      </c>
      <c r="N260">
        <v>2189</v>
      </c>
      <c r="O260">
        <v>26</v>
      </c>
      <c r="P260">
        <v>39</v>
      </c>
      <c r="Q260">
        <v>21</v>
      </c>
      <c r="R260">
        <v>0</v>
      </c>
      <c r="S260">
        <v>12</v>
      </c>
      <c r="T260">
        <v>0</v>
      </c>
      <c r="U260">
        <v>0</v>
      </c>
      <c r="V260">
        <v>2</v>
      </c>
      <c r="W260">
        <f t="shared" si="4"/>
        <v>61</v>
      </c>
    </row>
    <row r="261" spans="1:23" x14ac:dyDescent="0.25">
      <c r="A261">
        <v>2355</v>
      </c>
      <c r="B261">
        <v>220</v>
      </c>
      <c r="C261">
        <v>247</v>
      </c>
      <c r="D261">
        <v>301</v>
      </c>
      <c r="E261">
        <v>298</v>
      </c>
      <c r="F261">
        <v>251</v>
      </c>
      <c r="G261">
        <v>181</v>
      </c>
      <c r="H261" s="74">
        <v>0.14686248331108101</v>
      </c>
      <c r="I261" s="74">
        <v>0.164886515353805</v>
      </c>
      <c r="J261" s="74">
        <v>0.200934579439252</v>
      </c>
      <c r="K261" s="74">
        <v>0.19893190921228299</v>
      </c>
      <c r="L261" s="74">
        <v>0.167556742323097</v>
      </c>
      <c r="M261" s="74">
        <v>0.12082777036048099</v>
      </c>
      <c r="N261">
        <v>1498</v>
      </c>
      <c r="O261">
        <v>15</v>
      </c>
      <c r="P261">
        <v>70</v>
      </c>
      <c r="Q261">
        <v>12</v>
      </c>
      <c r="R261">
        <v>0</v>
      </c>
      <c r="S261">
        <v>1</v>
      </c>
      <c r="T261">
        <v>0</v>
      </c>
      <c r="U261">
        <v>0</v>
      </c>
      <c r="V261">
        <v>2</v>
      </c>
      <c r="W261">
        <f t="shared" si="4"/>
        <v>30</v>
      </c>
    </row>
    <row r="262" spans="1:23" x14ac:dyDescent="0.25">
      <c r="A262">
        <v>2356</v>
      </c>
      <c r="B262">
        <v>342</v>
      </c>
      <c r="C262">
        <v>456</v>
      </c>
      <c r="D262">
        <v>413</v>
      </c>
      <c r="E262">
        <v>425</v>
      </c>
      <c r="F262">
        <v>660</v>
      </c>
      <c r="G262">
        <v>558</v>
      </c>
      <c r="H262" s="74">
        <v>0.11983181499649601</v>
      </c>
      <c r="I262" s="74">
        <v>0.15977575332866201</v>
      </c>
      <c r="J262" s="74">
        <v>0.14470918009810799</v>
      </c>
      <c r="K262" s="74">
        <v>0.14891380518570399</v>
      </c>
      <c r="L262" s="74">
        <v>0.2312543798178</v>
      </c>
      <c r="M262" s="74">
        <v>0.19551506657323101</v>
      </c>
      <c r="N262">
        <v>2854</v>
      </c>
      <c r="O262">
        <v>14</v>
      </c>
      <c r="P262">
        <v>60</v>
      </c>
      <c r="Q262">
        <v>16</v>
      </c>
      <c r="R262">
        <v>0</v>
      </c>
      <c r="S262">
        <v>8</v>
      </c>
      <c r="T262">
        <v>0</v>
      </c>
      <c r="U262">
        <v>0</v>
      </c>
      <c r="V262">
        <v>2</v>
      </c>
      <c r="W262">
        <f t="shared" si="4"/>
        <v>40</v>
      </c>
    </row>
    <row r="263" spans="1:23" x14ac:dyDescent="0.25">
      <c r="A263">
        <v>2357</v>
      </c>
      <c r="B263">
        <v>370</v>
      </c>
      <c r="C263">
        <v>314</v>
      </c>
      <c r="D263">
        <v>490</v>
      </c>
      <c r="E263">
        <v>559</v>
      </c>
      <c r="F263">
        <v>653</v>
      </c>
      <c r="G263">
        <v>444</v>
      </c>
      <c r="H263" s="74">
        <v>0.13074204946996501</v>
      </c>
      <c r="I263" s="74">
        <v>0.11095406360424</v>
      </c>
      <c r="J263" s="74">
        <v>0.17314487632508799</v>
      </c>
      <c r="K263" s="74">
        <v>0.19752650176678399</v>
      </c>
      <c r="L263" s="74">
        <v>0.23074204946996499</v>
      </c>
      <c r="M263" s="74">
        <v>0.15689045936395801</v>
      </c>
      <c r="N263">
        <v>2830</v>
      </c>
      <c r="O263">
        <v>9</v>
      </c>
      <c r="P263">
        <v>71</v>
      </c>
      <c r="Q263">
        <v>12</v>
      </c>
      <c r="R263">
        <v>0</v>
      </c>
      <c r="S263">
        <v>5</v>
      </c>
      <c r="T263">
        <v>0</v>
      </c>
      <c r="U263">
        <v>0</v>
      </c>
      <c r="V263">
        <v>2</v>
      </c>
      <c r="W263">
        <f t="shared" si="4"/>
        <v>29</v>
      </c>
    </row>
    <row r="264" spans="1:23" x14ac:dyDescent="0.25">
      <c r="A264">
        <v>2358</v>
      </c>
      <c r="B264">
        <v>274</v>
      </c>
      <c r="C264">
        <v>343</v>
      </c>
      <c r="D264">
        <v>322</v>
      </c>
      <c r="E264">
        <v>352</v>
      </c>
      <c r="F264">
        <v>583</v>
      </c>
      <c r="G264">
        <v>386</v>
      </c>
      <c r="H264" s="74">
        <v>0.121238938053097</v>
      </c>
      <c r="I264" s="74">
        <v>0.15176991150442501</v>
      </c>
      <c r="J264" s="74">
        <v>0.142477876106195</v>
      </c>
      <c r="K264" s="74">
        <v>0.155752212389381</v>
      </c>
      <c r="L264" s="74">
        <v>0.25796460176991098</v>
      </c>
      <c r="M264" s="74">
        <v>0.17079646017699099</v>
      </c>
      <c r="N264">
        <v>2260</v>
      </c>
      <c r="O264">
        <v>9</v>
      </c>
      <c r="P264">
        <v>78</v>
      </c>
      <c r="Q264">
        <v>8</v>
      </c>
      <c r="R264">
        <v>1</v>
      </c>
      <c r="S264">
        <v>2</v>
      </c>
      <c r="T264">
        <v>0</v>
      </c>
      <c r="U264">
        <v>0</v>
      </c>
      <c r="V264">
        <v>2</v>
      </c>
      <c r="W264">
        <f t="shared" si="4"/>
        <v>22</v>
      </c>
    </row>
    <row r="265" spans="1:23" x14ac:dyDescent="0.25">
      <c r="A265">
        <v>2360</v>
      </c>
      <c r="B265">
        <v>457</v>
      </c>
      <c r="C265">
        <v>312</v>
      </c>
      <c r="D265">
        <v>441</v>
      </c>
      <c r="E265">
        <v>668</v>
      </c>
      <c r="F265">
        <v>672</v>
      </c>
      <c r="G265">
        <v>487</v>
      </c>
      <c r="H265" s="74">
        <v>0.15047744484688799</v>
      </c>
      <c r="I265" s="74">
        <v>0.102732960158051</v>
      </c>
      <c r="J265" s="74">
        <v>0.145209087915706</v>
      </c>
      <c r="K265" s="74">
        <v>0.21995390187685199</v>
      </c>
      <c r="L265" s="74">
        <v>0.22127099110964801</v>
      </c>
      <c r="M265" s="74">
        <v>0.16035561409285501</v>
      </c>
      <c r="N265">
        <v>3037</v>
      </c>
      <c r="O265">
        <v>8</v>
      </c>
      <c r="P265">
        <v>81</v>
      </c>
      <c r="Q265">
        <v>7</v>
      </c>
      <c r="R265">
        <v>0</v>
      </c>
      <c r="S265">
        <v>2</v>
      </c>
      <c r="T265">
        <v>0</v>
      </c>
      <c r="U265">
        <v>0</v>
      </c>
      <c r="V265">
        <v>1</v>
      </c>
      <c r="W265">
        <f t="shared" si="4"/>
        <v>19</v>
      </c>
    </row>
    <row r="266" spans="1:23" x14ac:dyDescent="0.25">
      <c r="A266">
        <v>2379</v>
      </c>
      <c r="B266">
        <v>478</v>
      </c>
      <c r="C266">
        <v>491</v>
      </c>
      <c r="D266">
        <v>765</v>
      </c>
      <c r="E266">
        <v>718</v>
      </c>
      <c r="F266">
        <v>564</v>
      </c>
      <c r="G266">
        <v>269</v>
      </c>
      <c r="H266" s="74">
        <v>0.14550989345509899</v>
      </c>
      <c r="I266" s="74">
        <v>0.14946727549467301</v>
      </c>
      <c r="J266" s="74">
        <v>0.232876712328767</v>
      </c>
      <c r="K266" s="74">
        <v>0.21856925418569301</v>
      </c>
      <c r="L266" s="74">
        <v>0.17168949771689501</v>
      </c>
      <c r="M266" s="74">
        <v>8.1887366818873999E-2</v>
      </c>
      <c r="N266">
        <v>3285</v>
      </c>
      <c r="O266">
        <v>17</v>
      </c>
      <c r="P266">
        <v>28</v>
      </c>
      <c r="Q266">
        <v>36</v>
      </c>
      <c r="R266">
        <v>0</v>
      </c>
      <c r="S266">
        <v>16</v>
      </c>
      <c r="T266">
        <v>0</v>
      </c>
      <c r="U266">
        <v>0</v>
      </c>
      <c r="V266">
        <v>2</v>
      </c>
      <c r="W266">
        <f t="shared" si="4"/>
        <v>72</v>
      </c>
    </row>
    <row r="267" spans="1:23" x14ac:dyDescent="0.25">
      <c r="A267">
        <v>2381</v>
      </c>
      <c r="B267">
        <v>102</v>
      </c>
      <c r="C267">
        <v>170</v>
      </c>
      <c r="D267">
        <v>108</v>
      </c>
      <c r="E267">
        <v>91</v>
      </c>
      <c r="F267">
        <v>83</v>
      </c>
      <c r="G267">
        <v>42</v>
      </c>
      <c r="H267" s="74">
        <v>0.17114093959731499</v>
      </c>
      <c r="I267" s="74">
        <v>0.28523489932885898</v>
      </c>
      <c r="J267" s="74">
        <v>0.18120805369127499</v>
      </c>
      <c r="K267" s="74">
        <v>0.15268456375838901</v>
      </c>
      <c r="L267" s="74">
        <v>0.139261744966443</v>
      </c>
      <c r="M267" s="74">
        <v>7.0469798657718005E-2</v>
      </c>
      <c r="N267">
        <v>596</v>
      </c>
      <c r="O267">
        <v>28</v>
      </c>
      <c r="P267">
        <v>26</v>
      </c>
      <c r="Q267">
        <v>35</v>
      </c>
      <c r="R267">
        <v>1</v>
      </c>
      <c r="S267">
        <v>8</v>
      </c>
      <c r="T267">
        <v>0</v>
      </c>
      <c r="U267">
        <v>0</v>
      </c>
      <c r="V267">
        <v>1</v>
      </c>
      <c r="W267">
        <f t="shared" si="4"/>
        <v>74</v>
      </c>
    </row>
    <row r="268" spans="1:23" x14ac:dyDescent="0.25">
      <c r="A268">
        <v>2383</v>
      </c>
      <c r="B268">
        <v>305</v>
      </c>
      <c r="C268">
        <v>398</v>
      </c>
      <c r="D268">
        <v>393</v>
      </c>
      <c r="E268">
        <v>359</v>
      </c>
      <c r="F268">
        <v>466</v>
      </c>
      <c r="G268">
        <v>264</v>
      </c>
      <c r="H268" s="74">
        <v>0.13958810068649899</v>
      </c>
      <c r="I268" s="74">
        <v>0.18215102974828401</v>
      </c>
      <c r="J268" s="74">
        <v>0.17986270022883299</v>
      </c>
      <c r="K268" s="74">
        <v>0.16430205949656801</v>
      </c>
      <c r="L268" s="74">
        <v>0.21327231121281501</v>
      </c>
      <c r="M268" s="74">
        <v>0.120823798627002</v>
      </c>
      <c r="N268">
        <v>2185</v>
      </c>
      <c r="O268">
        <v>24</v>
      </c>
      <c r="P268">
        <v>47</v>
      </c>
      <c r="Q268">
        <v>22</v>
      </c>
      <c r="R268">
        <v>0</v>
      </c>
      <c r="S268">
        <v>6</v>
      </c>
      <c r="T268">
        <v>0</v>
      </c>
      <c r="U268">
        <v>0</v>
      </c>
      <c r="V268">
        <v>1</v>
      </c>
      <c r="W268">
        <f t="shared" si="4"/>
        <v>53</v>
      </c>
    </row>
    <row r="269" spans="1:23" x14ac:dyDescent="0.25">
      <c r="A269">
        <v>2393</v>
      </c>
      <c r="B269">
        <v>80</v>
      </c>
      <c r="C269">
        <v>73</v>
      </c>
      <c r="D269">
        <v>54</v>
      </c>
      <c r="E269">
        <v>45</v>
      </c>
      <c r="F269">
        <v>65</v>
      </c>
      <c r="G269">
        <v>85</v>
      </c>
      <c r="H269" s="74">
        <v>0.19900497512437801</v>
      </c>
      <c r="I269" s="74">
        <v>0.181592039800995</v>
      </c>
      <c r="J269" s="74">
        <v>0.134328358208955</v>
      </c>
      <c r="K269" s="74">
        <v>0.111940298507463</v>
      </c>
      <c r="L269" s="74">
        <v>0.16169154228855701</v>
      </c>
      <c r="M269" s="74">
        <v>0.211442786069652</v>
      </c>
      <c r="N269">
        <v>402</v>
      </c>
      <c r="O269">
        <v>44</v>
      </c>
      <c r="P269">
        <v>36</v>
      </c>
      <c r="Q269">
        <v>11</v>
      </c>
      <c r="R269">
        <v>0</v>
      </c>
      <c r="S269">
        <v>8</v>
      </c>
      <c r="T269">
        <v>0</v>
      </c>
      <c r="U269">
        <v>0</v>
      </c>
      <c r="V269">
        <v>1</v>
      </c>
      <c r="W269">
        <f t="shared" si="4"/>
        <v>64</v>
      </c>
    </row>
    <row r="270" spans="1:23" x14ac:dyDescent="0.25">
      <c r="A270">
        <v>2401</v>
      </c>
      <c r="B270">
        <v>19</v>
      </c>
      <c r="C270">
        <v>34</v>
      </c>
      <c r="D270">
        <v>26</v>
      </c>
      <c r="E270">
        <v>27</v>
      </c>
      <c r="F270">
        <v>27</v>
      </c>
      <c r="G270">
        <v>176</v>
      </c>
      <c r="H270" s="74">
        <v>6.1488673139158997E-2</v>
      </c>
      <c r="I270" s="74">
        <v>0.11003236245954701</v>
      </c>
      <c r="J270" s="74">
        <v>8.4142394822006E-2</v>
      </c>
      <c r="K270" s="74">
        <v>8.7378640776699004E-2</v>
      </c>
      <c r="L270" s="74">
        <v>8.7378640776699004E-2</v>
      </c>
      <c r="M270" s="74">
        <v>0.56957928802588997</v>
      </c>
      <c r="N270">
        <v>309</v>
      </c>
      <c r="O270">
        <v>21</v>
      </c>
      <c r="P270">
        <v>63</v>
      </c>
      <c r="Q270">
        <v>13</v>
      </c>
      <c r="R270">
        <v>0</v>
      </c>
      <c r="S270">
        <v>1</v>
      </c>
      <c r="T270">
        <v>0</v>
      </c>
      <c r="U270">
        <v>0</v>
      </c>
      <c r="V270">
        <v>1</v>
      </c>
      <c r="W270">
        <f t="shared" si="4"/>
        <v>37</v>
      </c>
    </row>
    <row r="271" spans="1:23" x14ac:dyDescent="0.25">
      <c r="A271">
        <v>2402</v>
      </c>
      <c r="B271">
        <v>0</v>
      </c>
      <c r="C271">
        <v>3</v>
      </c>
      <c r="D271">
        <v>3</v>
      </c>
      <c r="E271">
        <v>6</v>
      </c>
      <c r="F271">
        <v>8</v>
      </c>
      <c r="G271">
        <v>18</v>
      </c>
      <c r="H271" s="74">
        <v>0</v>
      </c>
      <c r="I271" s="74">
        <v>7.8947368421053002E-2</v>
      </c>
      <c r="J271" s="74">
        <v>7.8947368421053002E-2</v>
      </c>
      <c r="K271" s="74">
        <v>0.157894736842105</v>
      </c>
      <c r="L271" s="74">
        <v>0.21052631578947401</v>
      </c>
      <c r="M271" s="74">
        <v>0.47368421052631599</v>
      </c>
      <c r="N271">
        <v>38</v>
      </c>
      <c r="O271">
        <v>12</v>
      </c>
      <c r="P271">
        <v>57</v>
      </c>
      <c r="Q271">
        <v>16</v>
      </c>
      <c r="R271">
        <v>0</v>
      </c>
      <c r="S271">
        <v>14</v>
      </c>
      <c r="T271">
        <v>0</v>
      </c>
      <c r="U271">
        <v>0</v>
      </c>
      <c r="V271">
        <v>1</v>
      </c>
      <c r="W271">
        <f t="shared" si="4"/>
        <v>43</v>
      </c>
    </row>
    <row r="272" spans="1:23" x14ac:dyDescent="0.25">
      <c r="A272">
        <v>2403</v>
      </c>
      <c r="B272">
        <v>3</v>
      </c>
      <c r="C272">
        <v>7</v>
      </c>
      <c r="D272">
        <v>5</v>
      </c>
      <c r="E272">
        <v>7</v>
      </c>
      <c r="F272">
        <v>5</v>
      </c>
      <c r="G272">
        <v>1</v>
      </c>
      <c r="H272" s="74">
        <v>0.107142857142857</v>
      </c>
      <c r="I272" s="74">
        <v>0.25</v>
      </c>
      <c r="J272" s="74">
        <v>0.17857142857142899</v>
      </c>
      <c r="K272" s="74">
        <v>0.25</v>
      </c>
      <c r="L272" s="74">
        <v>0.17857142857142899</v>
      </c>
      <c r="M272" s="74">
        <v>3.5714285714285997E-2</v>
      </c>
      <c r="N272">
        <v>28</v>
      </c>
      <c r="O272">
        <v>50</v>
      </c>
      <c r="P272">
        <v>9</v>
      </c>
      <c r="Q272">
        <v>29</v>
      </c>
      <c r="R272">
        <v>0</v>
      </c>
      <c r="S272">
        <v>12</v>
      </c>
      <c r="T272">
        <v>0</v>
      </c>
      <c r="U272">
        <v>0</v>
      </c>
      <c r="V272">
        <v>1</v>
      </c>
      <c r="W272">
        <f t="shared" si="4"/>
        <v>91</v>
      </c>
    </row>
    <row r="273" spans="1:23" x14ac:dyDescent="0.25">
      <c r="A273">
        <v>2405</v>
      </c>
      <c r="B273">
        <v>598</v>
      </c>
      <c r="C273">
        <v>590</v>
      </c>
      <c r="D273">
        <v>896</v>
      </c>
      <c r="E273">
        <v>861</v>
      </c>
      <c r="F273">
        <v>691</v>
      </c>
      <c r="G273">
        <v>355</v>
      </c>
      <c r="H273" s="74">
        <v>0.149837133550489</v>
      </c>
      <c r="I273" s="74">
        <v>0.14783262340265599</v>
      </c>
      <c r="J273" s="74">
        <v>0.22450513655725399</v>
      </c>
      <c r="K273" s="74">
        <v>0.21573540466048599</v>
      </c>
      <c r="L273" s="74">
        <v>0.17313956401904301</v>
      </c>
      <c r="M273" s="74">
        <v>8.8950137810072993E-2</v>
      </c>
      <c r="N273">
        <v>3991</v>
      </c>
      <c r="O273">
        <v>17</v>
      </c>
      <c r="P273">
        <v>37</v>
      </c>
      <c r="Q273">
        <v>32</v>
      </c>
      <c r="R273">
        <v>0</v>
      </c>
      <c r="S273">
        <v>12</v>
      </c>
      <c r="T273">
        <v>0</v>
      </c>
      <c r="U273">
        <v>0</v>
      </c>
      <c r="V273">
        <v>2</v>
      </c>
      <c r="W273">
        <f t="shared" si="4"/>
        <v>63</v>
      </c>
    </row>
    <row r="274" spans="1:23" x14ac:dyDescent="0.25">
      <c r="A274">
        <v>2411</v>
      </c>
      <c r="B274">
        <v>101</v>
      </c>
      <c r="C274">
        <v>115</v>
      </c>
      <c r="D274">
        <v>82</v>
      </c>
      <c r="E274">
        <v>83</v>
      </c>
      <c r="F274">
        <v>94</v>
      </c>
      <c r="G274">
        <v>67</v>
      </c>
      <c r="H274" s="74">
        <v>0.18634686346863499</v>
      </c>
      <c r="I274" s="74">
        <v>0.212177121771218</v>
      </c>
      <c r="J274" s="74">
        <v>0.15129151291512899</v>
      </c>
      <c r="K274" s="74">
        <v>0.15313653136531399</v>
      </c>
      <c r="L274" s="74">
        <v>0.17343173431734299</v>
      </c>
      <c r="M274" s="74">
        <v>0.123616236162362</v>
      </c>
      <c r="N274">
        <v>542</v>
      </c>
      <c r="O274">
        <v>50</v>
      </c>
      <c r="P274">
        <v>19</v>
      </c>
      <c r="Q274">
        <v>27</v>
      </c>
      <c r="R274">
        <v>1</v>
      </c>
      <c r="S274">
        <v>1</v>
      </c>
      <c r="T274">
        <v>0</v>
      </c>
      <c r="U274">
        <v>0</v>
      </c>
      <c r="V274">
        <v>1</v>
      </c>
      <c r="W274">
        <f t="shared" si="4"/>
        <v>81</v>
      </c>
    </row>
    <row r="275" spans="1:23" x14ac:dyDescent="0.25">
      <c r="A275">
        <v>2413</v>
      </c>
      <c r="B275">
        <v>112</v>
      </c>
      <c r="C275">
        <v>125</v>
      </c>
      <c r="D275">
        <v>116</v>
      </c>
      <c r="E275">
        <v>142</v>
      </c>
      <c r="F275">
        <v>120</v>
      </c>
      <c r="G275">
        <v>39</v>
      </c>
      <c r="H275" s="74">
        <v>0.17125382262996899</v>
      </c>
      <c r="I275" s="74">
        <v>0.19113149847094801</v>
      </c>
      <c r="J275" s="74">
        <v>0.17737003058104001</v>
      </c>
      <c r="K275" s="74">
        <v>0.21712538226299699</v>
      </c>
      <c r="L275" s="74">
        <v>0.18348623853210999</v>
      </c>
      <c r="M275" s="74">
        <v>5.9633027522935998E-2</v>
      </c>
      <c r="N275">
        <v>654</v>
      </c>
      <c r="O275">
        <v>34</v>
      </c>
      <c r="P275">
        <v>23</v>
      </c>
      <c r="Q275">
        <v>32</v>
      </c>
      <c r="R275">
        <v>0</v>
      </c>
      <c r="S275">
        <v>10</v>
      </c>
      <c r="T275">
        <v>0</v>
      </c>
      <c r="U275">
        <v>0</v>
      </c>
      <c r="V275">
        <v>1</v>
      </c>
      <c r="W275">
        <f t="shared" si="4"/>
        <v>77</v>
      </c>
    </row>
    <row r="276" spans="1:23" x14ac:dyDescent="0.25">
      <c r="A276">
        <v>1701</v>
      </c>
      <c r="B276">
        <v>109</v>
      </c>
      <c r="C276">
        <v>208</v>
      </c>
      <c r="D276">
        <v>225</v>
      </c>
      <c r="E276">
        <v>229</v>
      </c>
      <c r="F276">
        <v>171</v>
      </c>
      <c r="G276">
        <v>104</v>
      </c>
      <c r="H276" s="74">
        <v>0.104206500956023</v>
      </c>
      <c r="I276" s="74">
        <v>0.19885277246653901</v>
      </c>
      <c r="J276" s="74">
        <v>0.21510516252390099</v>
      </c>
      <c r="K276" s="74">
        <v>0.218929254302103</v>
      </c>
      <c r="L276" s="74">
        <v>0.16347992351816401</v>
      </c>
      <c r="M276" s="74">
        <v>9.9426386233270006E-2</v>
      </c>
      <c r="N276">
        <v>1046</v>
      </c>
      <c r="O276">
        <v>15</v>
      </c>
      <c r="P276">
        <v>57</v>
      </c>
      <c r="Q276">
        <v>12</v>
      </c>
      <c r="R276">
        <v>0</v>
      </c>
      <c r="S276">
        <v>13</v>
      </c>
      <c r="T276">
        <v>1</v>
      </c>
      <c r="U276">
        <v>0</v>
      </c>
      <c r="V276">
        <v>2</v>
      </c>
      <c r="W276">
        <f t="shared" si="4"/>
        <v>43</v>
      </c>
    </row>
    <row r="277" spans="1:23" x14ac:dyDescent="0.25">
      <c r="A277">
        <v>1704</v>
      </c>
      <c r="B277">
        <v>261</v>
      </c>
      <c r="C277">
        <v>401</v>
      </c>
      <c r="D277">
        <v>503</v>
      </c>
      <c r="E277">
        <v>341</v>
      </c>
      <c r="F277">
        <v>303</v>
      </c>
      <c r="G277">
        <v>253</v>
      </c>
      <c r="H277" s="74">
        <v>0.12657613967022299</v>
      </c>
      <c r="I277" s="74">
        <v>0.19447138700291</v>
      </c>
      <c r="J277" s="74">
        <v>0.24393792434529599</v>
      </c>
      <c r="K277" s="74">
        <v>0.16537342386032999</v>
      </c>
      <c r="L277" s="74">
        <v>0.146944713870029</v>
      </c>
      <c r="M277" s="74">
        <v>0.122696411251212</v>
      </c>
      <c r="N277">
        <v>2062</v>
      </c>
      <c r="O277">
        <v>15</v>
      </c>
      <c r="P277">
        <v>76</v>
      </c>
      <c r="Q277">
        <v>5</v>
      </c>
      <c r="R277">
        <v>1</v>
      </c>
      <c r="S277">
        <v>1</v>
      </c>
      <c r="T277">
        <v>0</v>
      </c>
      <c r="U277">
        <v>0</v>
      </c>
      <c r="V277">
        <v>1</v>
      </c>
      <c r="W277">
        <f t="shared" si="4"/>
        <v>24</v>
      </c>
    </row>
    <row r="278" spans="1:23" x14ac:dyDescent="0.25">
      <c r="A278">
        <v>2425</v>
      </c>
      <c r="B278">
        <v>363</v>
      </c>
      <c r="C278">
        <v>456</v>
      </c>
      <c r="D278">
        <v>425</v>
      </c>
      <c r="E278">
        <v>443</v>
      </c>
      <c r="F278">
        <v>516</v>
      </c>
      <c r="G278">
        <v>517</v>
      </c>
      <c r="H278" s="74">
        <v>0.13345588235294101</v>
      </c>
      <c r="I278" s="74">
        <v>0.16764705882352901</v>
      </c>
      <c r="J278" s="74">
        <v>0.15625</v>
      </c>
      <c r="K278" s="74">
        <v>0.16286764705882401</v>
      </c>
      <c r="L278" s="74">
        <v>0.189705882352941</v>
      </c>
      <c r="M278" s="74">
        <v>0.190073529411765</v>
      </c>
      <c r="N278">
        <v>2720</v>
      </c>
      <c r="O278">
        <v>13</v>
      </c>
      <c r="P278">
        <v>58</v>
      </c>
      <c r="Q278">
        <v>22</v>
      </c>
      <c r="R278">
        <v>0</v>
      </c>
      <c r="S278">
        <v>5</v>
      </c>
      <c r="T278">
        <v>0</v>
      </c>
      <c r="U278">
        <v>0</v>
      </c>
      <c r="V278">
        <v>2</v>
      </c>
      <c r="W278">
        <f t="shared" si="4"/>
        <v>42</v>
      </c>
    </row>
    <row r="279" spans="1:23" x14ac:dyDescent="0.25">
      <c r="A279">
        <v>2426</v>
      </c>
      <c r="B279">
        <v>280</v>
      </c>
      <c r="C279">
        <v>340</v>
      </c>
      <c r="D279">
        <v>399</v>
      </c>
      <c r="E279">
        <v>404</v>
      </c>
      <c r="F279">
        <v>460</v>
      </c>
      <c r="G279">
        <v>343</v>
      </c>
      <c r="H279" s="74">
        <v>0.12578616352201299</v>
      </c>
      <c r="I279" s="74">
        <v>0.15274034141958701</v>
      </c>
      <c r="J279" s="74">
        <v>0.179245283018868</v>
      </c>
      <c r="K279" s="74">
        <v>0.18149146451033199</v>
      </c>
      <c r="L279" s="74">
        <v>0.206648697214735</v>
      </c>
      <c r="M279" s="74">
        <v>0.15408805031446501</v>
      </c>
      <c r="N279">
        <v>2226</v>
      </c>
      <c r="O279">
        <v>8</v>
      </c>
      <c r="P279">
        <v>79</v>
      </c>
      <c r="Q279">
        <v>8</v>
      </c>
      <c r="R279">
        <v>0</v>
      </c>
      <c r="S279">
        <v>3</v>
      </c>
      <c r="T279">
        <v>0</v>
      </c>
      <c r="U279">
        <v>0</v>
      </c>
      <c r="V279">
        <v>2</v>
      </c>
      <c r="W279">
        <f t="shared" si="4"/>
        <v>21</v>
      </c>
    </row>
    <row r="280" spans="1:23" x14ac:dyDescent="0.25">
      <c r="A280">
        <v>2428</v>
      </c>
      <c r="B280">
        <v>125</v>
      </c>
      <c r="C280">
        <v>141</v>
      </c>
      <c r="D280">
        <v>71</v>
      </c>
      <c r="E280">
        <v>91</v>
      </c>
      <c r="F280">
        <v>94</v>
      </c>
      <c r="G280">
        <v>88</v>
      </c>
      <c r="H280" s="74">
        <v>0.204918032786885</v>
      </c>
      <c r="I280" s="74">
        <v>0.23114754098360701</v>
      </c>
      <c r="J280" s="74">
        <v>0.116393442622951</v>
      </c>
      <c r="K280" s="74">
        <v>0.14918032786885199</v>
      </c>
      <c r="L280" s="74">
        <v>0.15409836065573801</v>
      </c>
      <c r="M280" s="74">
        <v>0.144262295081967</v>
      </c>
      <c r="N280">
        <v>610</v>
      </c>
      <c r="O280">
        <v>64</v>
      </c>
      <c r="P280">
        <v>19</v>
      </c>
      <c r="Q280">
        <v>14</v>
      </c>
      <c r="R280">
        <v>0</v>
      </c>
      <c r="S280">
        <v>2</v>
      </c>
      <c r="T280">
        <v>0</v>
      </c>
      <c r="U280">
        <v>0</v>
      </c>
      <c r="V280">
        <v>1</v>
      </c>
      <c r="W280">
        <f t="shared" si="4"/>
        <v>81</v>
      </c>
    </row>
    <row r="281" spans="1:23" x14ac:dyDescent="0.25">
      <c r="A281">
        <v>2435</v>
      </c>
      <c r="B281">
        <v>326</v>
      </c>
      <c r="C281">
        <v>326</v>
      </c>
      <c r="D281">
        <v>488</v>
      </c>
      <c r="E281">
        <v>502</v>
      </c>
      <c r="F281">
        <v>423</v>
      </c>
      <c r="G281">
        <v>375</v>
      </c>
      <c r="H281" s="74">
        <v>0.13360655737704899</v>
      </c>
      <c r="I281" s="74">
        <v>0.13360655737704899</v>
      </c>
      <c r="J281" s="74">
        <v>0.2</v>
      </c>
      <c r="K281" s="74">
        <v>0.205737704918033</v>
      </c>
      <c r="L281" s="74">
        <v>0.17336065573770501</v>
      </c>
      <c r="M281" s="74">
        <v>0.15368852459016399</v>
      </c>
      <c r="N281">
        <v>2440</v>
      </c>
      <c r="O281">
        <v>14</v>
      </c>
      <c r="P281">
        <v>63</v>
      </c>
      <c r="Q281">
        <v>17</v>
      </c>
      <c r="R281">
        <v>1</v>
      </c>
      <c r="S281">
        <v>3</v>
      </c>
      <c r="T281">
        <v>0</v>
      </c>
      <c r="U281">
        <v>0</v>
      </c>
      <c r="V281">
        <v>2</v>
      </c>
      <c r="W281">
        <f t="shared" si="4"/>
        <v>37</v>
      </c>
    </row>
    <row r="282" spans="1:23" x14ac:dyDescent="0.25">
      <c r="A282">
        <v>2438</v>
      </c>
      <c r="B282">
        <v>343</v>
      </c>
      <c r="C282">
        <v>474</v>
      </c>
      <c r="D282">
        <v>433</v>
      </c>
      <c r="E282">
        <v>415</v>
      </c>
      <c r="F282">
        <v>488</v>
      </c>
      <c r="G282">
        <v>257</v>
      </c>
      <c r="H282" s="74">
        <v>0.14232365145228201</v>
      </c>
      <c r="I282" s="74">
        <v>0.196680497925311</v>
      </c>
      <c r="J282" s="74">
        <v>0.17966804979253101</v>
      </c>
      <c r="K282" s="74">
        <v>0.17219917012448099</v>
      </c>
      <c r="L282" s="74">
        <v>0.20248962655601699</v>
      </c>
      <c r="M282" s="74">
        <v>0.10663900414937801</v>
      </c>
      <c r="N282">
        <v>2410</v>
      </c>
      <c r="O282">
        <v>22</v>
      </c>
      <c r="P282">
        <v>37</v>
      </c>
      <c r="Q282">
        <v>33</v>
      </c>
      <c r="R282">
        <v>0</v>
      </c>
      <c r="S282">
        <v>6</v>
      </c>
      <c r="T282">
        <v>0</v>
      </c>
      <c r="U282">
        <v>0</v>
      </c>
      <c r="V282">
        <v>1</v>
      </c>
      <c r="W282">
        <f t="shared" si="4"/>
        <v>63</v>
      </c>
    </row>
    <row r="283" spans="1:23" x14ac:dyDescent="0.25">
      <c r="A283">
        <v>2442</v>
      </c>
      <c r="B283">
        <v>118</v>
      </c>
      <c r="C283">
        <v>353</v>
      </c>
      <c r="D283">
        <v>373</v>
      </c>
      <c r="E283">
        <v>343</v>
      </c>
      <c r="F283">
        <v>372</v>
      </c>
      <c r="G283">
        <v>223</v>
      </c>
      <c r="H283" s="74">
        <v>6.6217732884399999E-2</v>
      </c>
      <c r="I283" s="74">
        <v>0.19809203142536499</v>
      </c>
      <c r="J283" s="74">
        <v>0.209315375982043</v>
      </c>
      <c r="K283" s="74">
        <v>0.19248035914702599</v>
      </c>
      <c r="L283" s="74">
        <v>0.208754208754209</v>
      </c>
      <c r="M283" s="74">
        <v>0.12514029180695799</v>
      </c>
      <c r="N283">
        <v>1782</v>
      </c>
      <c r="O283">
        <v>0</v>
      </c>
      <c r="P283">
        <v>50</v>
      </c>
      <c r="Q283">
        <v>0</v>
      </c>
      <c r="R283">
        <v>0</v>
      </c>
      <c r="S283">
        <v>0</v>
      </c>
      <c r="T283">
        <v>50</v>
      </c>
      <c r="U283">
        <v>0</v>
      </c>
      <c r="V283">
        <v>0</v>
      </c>
      <c r="W283">
        <f t="shared" si="4"/>
        <v>50</v>
      </c>
    </row>
    <row r="284" spans="1:23" x14ac:dyDescent="0.25">
      <c r="A284">
        <v>2448</v>
      </c>
      <c r="B284">
        <v>427</v>
      </c>
      <c r="C284">
        <v>548</v>
      </c>
      <c r="D284">
        <v>443</v>
      </c>
      <c r="E284">
        <v>466</v>
      </c>
      <c r="F284">
        <v>627</v>
      </c>
      <c r="G284">
        <v>315</v>
      </c>
      <c r="H284" s="74">
        <v>0.15109695682944099</v>
      </c>
      <c r="I284" s="74">
        <v>0.193913658881812</v>
      </c>
      <c r="J284" s="74">
        <v>0.15675866949752301</v>
      </c>
      <c r="K284" s="74">
        <v>0.16489738145789101</v>
      </c>
      <c r="L284" s="74">
        <v>0.22186836518046699</v>
      </c>
      <c r="M284" s="74">
        <v>0.111464968152866</v>
      </c>
      <c r="N284">
        <v>2826</v>
      </c>
      <c r="O284">
        <v>19</v>
      </c>
      <c r="P284">
        <v>37</v>
      </c>
      <c r="Q284">
        <v>27</v>
      </c>
      <c r="R284">
        <v>0</v>
      </c>
      <c r="S284">
        <v>15</v>
      </c>
      <c r="T284">
        <v>0</v>
      </c>
      <c r="U284">
        <v>0</v>
      </c>
      <c r="V284">
        <v>2</v>
      </c>
      <c r="W284">
        <f t="shared" si="4"/>
        <v>63</v>
      </c>
    </row>
    <row r="285" spans="1:23" x14ac:dyDescent="0.25">
      <c r="A285">
        <v>2449</v>
      </c>
      <c r="B285">
        <v>364</v>
      </c>
      <c r="C285">
        <v>382</v>
      </c>
      <c r="D285">
        <v>301</v>
      </c>
      <c r="E285">
        <v>329</v>
      </c>
      <c r="F285">
        <v>476</v>
      </c>
      <c r="G285">
        <v>244</v>
      </c>
      <c r="H285" s="74">
        <v>0.17366412213740501</v>
      </c>
      <c r="I285" s="74">
        <v>0.18225190839694699</v>
      </c>
      <c r="J285" s="74">
        <v>0.143606870229008</v>
      </c>
      <c r="K285" s="74">
        <v>0.156965648854962</v>
      </c>
      <c r="L285" s="74">
        <v>0.227099236641221</v>
      </c>
      <c r="M285" s="74">
        <v>0.116412213740458</v>
      </c>
      <c r="N285">
        <v>2096</v>
      </c>
      <c r="O285">
        <v>27</v>
      </c>
      <c r="P285">
        <v>35</v>
      </c>
      <c r="Q285">
        <v>26</v>
      </c>
      <c r="R285">
        <v>0</v>
      </c>
      <c r="S285">
        <v>10</v>
      </c>
      <c r="T285">
        <v>0</v>
      </c>
      <c r="U285">
        <v>0</v>
      </c>
      <c r="V285">
        <v>1</v>
      </c>
      <c r="W285">
        <f t="shared" si="4"/>
        <v>65</v>
      </c>
    </row>
    <row r="286" spans="1:23" x14ac:dyDescent="0.25">
      <c r="A286">
        <v>2450</v>
      </c>
      <c r="B286">
        <v>376</v>
      </c>
      <c r="C286">
        <v>406</v>
      </c>
      <c r="D286">
        <v>479</v>
      </c>
      <c r="E286">
        <v>472</v>
      </c>
      <c r="F286">
        <v>454</v>
      </c>
      <c r="G286">
        <v>242</v>
      </c>
      <c r="H286" s="74">
        <v>0.15479621243309999</v>
      </c>
      <c r="I286" s="74">
        <v>0.16714697406340101</v>
      </c>
      <c r="J286" s="74">
        <v>0.197200494030465</v>
      </c>
      <c r="K286" s="74">
        <v>0.19431864965006199</v>
      </c>
      <c r="L286" s="74">
        <v>0.186908192671881</v>
      </c>
      <c r="M286" s="74">
        <v>9.9629477151090995E-2</v>
      </c>
      <c r="N286">
        <v>2429</v>
      </c>
      <c r="O286">
        <v>24</v>
      </c>
      <c r="P286">
        <v>32</v>
      </c>
      <c r="Q286">
        <v>25</v>
      </c>
      <c r="R286">
        <v>0</v>
      </c>
      <c r="S286">
        <v>16</v>
      </c>
      <c r="T286">
        <v>0</v>
      </c>
      <c r="U286">
        <v>0</v>
      </c>
      <c r="V286">
        <v>1</v>
      </c>
      <c r="W286">
        <f t="shared" si="4"/>
        <v>68</v>
      </c>
    </row>
    <row r="287" spans="1:23" x14ac:dyDescent="0.25">
      <c r="A287">
        <v>2451</v>
      </c>
      <c r="B287">
        <v>34</v>
      </c>
      <c r="C287">
        <v>29</v>
      </c>
      <c r="D287">
        <v>24</v>
      </c>
      <c r="E287">
        <v>19</v>
      </c>
      <c r="F287">
        <v>21</v>
      </c>
      <c r="G287">
        <v>8</v>
      </c>
      <c r="H287" s="74">
        <v>0.25185185185185199</v>
      </c>
      <c r="I287" s="74">
        <v>0.21481481481481501</v>
      </c>
      <c r="J287" s="74">
        <v>0.17777777777777801</v>
      </c>
      <c r="K287" s="74">
        <v>0.140740740740741</v>
      </c>
      <c r="L287" s="74">
        <v>0.155555555555556</v>
      </c>
      <c r="M287" s="74">
        <v>5.9259259259258998E-2</v>
      </c>
      <c r="N287">
        <v>135</v>
      </c>
      <c r="O287">
        <v>19</v>
      </c>
      <c r="P287">
        <v>35</v>
      </c>
      <c r="Q287">
        <v>30</v>
      </c>
      <c r="R287">
        <v>0</v>
      </c>
      <c r="S287">
        <v>13</v>
      </c>
      <c r="T287">
        <v>0</v>
      </c>
      <c r="U287">
        <v>0</v>
      </c>
      <c r="V287">
        <v>2</v>
      </c>
      <c r="W287">
        <f t="shared" si="4"/>
        <v>65</v>
      </c>
    </row>
    <row r="288" spans="1:23" x14ac:dyDescent="0.25">
      <c r="A288">
        <v>2453</v>
      </c>
      <c r="B288">
        <v>291</v>
      </c>
      <c r="C288">
        <v>304</v>
      </c>
      <c r="D288">
        <v>550</v>
      </c>
      <c r="E288">
        <v>425</v>
      </c>
      <c r="F288">
        <v>282</v>
      </c>
      <c r="G288">
        <v>140</v>
      </c>
      <c r="H288" s="74">
        <v>0.14608433734939799</v>
      </c>
      <c r="I288" s="74">
        <v>0.15261044176706801</v>
      </c>
      <c r="J288" s="74">
        <v>0.276104417670683</v>
      </c>
      <c r="K288" s="74">
        <v>0.21335341365461799</v>
      </c>
      <c r="L288" s="74">
        <v>0.141566265060241</v>
      </c>
      <c r="M288" s="74">
        <v>7.0281124497991995E-2</v>
      </c>
      <c r="N288">
        <v>1992</v>
      </c>
      <c r="O288">
        <v>19</v>
      </c>
      <c r="P288">
        <v>35</v>
      </c>
      <c r="Q288">
        <v>33</v>
      </c>
      <c r="R288">
        <v>1</v>
      </c>
      <c r="S288">
        <v>9</v>
      </c>
      <c r="T288">
        <v>0</v>
      </c>
      <c r="U288">
        <v>0</v>
      </c>
      <c r="V288">
        <v>2</v>
      </c>
      <c r="W288">
        <f t="shared" si="4"/>
        <v>65</v>
      </c>
    </row>
    <row r="289" spans="1:23" x14ac:dyDescent="0.25">
      <c r="A289">
        <v>2461</v>
      </c>
      <c r="B289">
        <v>341</v>
      </c>
      <c r="C289">
        <v>414</v>
      </c>
      <c r="D289">
        <v>330</v>
      </c>
      <c r="E289">
        <v>323</v>
      </c>
      <c r="F289">
        <v>374</v>
      </c>
      <c r="G289">
        <v>251</v>
      </c>
      <c r="H289" s="74">
        <v>0.16773241515002499</v>
      </c>
      <c r="I289" s="74">
        <v>0.20363994097393001</v>
      </c>
      <c r="J289" s="74">
        <v>0.16232169208066899</v>
      </c>
      <c r="K289" s="74">
        <v>0.15887850467289699</v>
      </c>
      <c r="L289" s="74">
        <v>0.18396458435809099</v>
      </c>
      <c r="M289" s="74">
        <v>0.123462862764388</v>
      </c>
      <c r="N289">
        <v>2033</v>
      </c>
      <c r="O289">
        <v>34</v>
      </c>
      <c r="P289">
        <v>21</v>
      </c>
      <c r="Q289">
        <v>33</v>
      </c>
      <c r="R289">
        <v>0</v>
      </c>
      <c r="S289">
        <v>10</v>
      </c>
      <c r="T289">
        <v>0</v>
      </c>
      <c r="U289">
        <v>0</v>
      </c>
      <c r="V289">
        <v>1</v>
      </c>
      <c r="W289">
        <f t="shared" si="4"/>
        <v>79</v>
      </c>
    </row>
    <row r="290" spans="1:23" x14ac:dyDescent="0.25">
      <c r="A290">
        <v>2462</v>
      </c>
      <c r="B290">
        <v>251</v>
      </c>
      <c r="C290">
        <v>263</v>
      </c>
      <c r="D290">
        <v>309</v>
      </c>
      <c r="E290">
        <v>318</v>
      </c>
      <c r="F290">
        <v>311</v>
      </c>
      <c r="G290">
        <v>166</v>
      </c>
      <c r="H290" s="74">
        <v>0.15512978986403</v>
      </c>
      <c r="I290" s="74">
        <v>0.162546353522868</v>
      </c>
      <c r="J290" s="74">
        <v>0.19097651421508</v>
      </c>
      <c r="K290" s="74">
        <v>0.19653893695920899</v>
      </c>
      <c r="L290" s="74">
        <v>0.19221260815822</v>
      </c>
      <c r="M290" s="74">
        <v>0.102595797280593</v>
      </c>
      <c r="N290">
        <v>1618</v>
      </c>
      <c r="O290">
        <v>22</v>
      </c>
      <c r="P290">
        <v>44</v>
      </c>
      <c r="Q290">
        <v>24</v>
      </c>
      <c r="R290">
        <v>0</v>
      </c>
      <c r="S290">
        <v>8</v>
      </c>
      <c r="T290">
        <v>0</v>
      </c>
      <c r="U290">
        <v>0</v>
      </c>
      <c r="V290">
        <v>1</v>
      </c>
      <c r="W290">
        <f t="shared" si="4"/>
        <v>56</v>
      </c>
    </row>
    <row r="291" spans="1:23" x14ac:dyDescent="0.25">
      <c r="A291">
        <v>2464</v>
      </c>
      <c r="B291">
        <v>50</v>
      </c>
      <c r="C291">
        <v>30</v>
      </c>
      <c r="D291">
        <v>39</v>
      </c>
      <c r="E291">
        <v>76</v>
      </c>
      <c r="F291">
        <v>90</v>
      </c>
      <c r="G291">
        <v>113</v>
      </c>
      <c r="H291" s="74">
        <v>0.12562814070351799</v>
      </c>
      <c r="I291" s="74">
        <v>7.5376884422111004E-2</v>
      </c>
      <c r="J291" s="74">
        <v>9.7989949748744004E-2</v>
      </c>
      <c r="K291" s="74">
        <v>0.19095477386934701</v>
      </c>
      <c r="L291" s="74">
        <v>0.226130653266332</v>
      </c>
      <c r="M291" s="74">
        <v>0.28391959798994998</v>
      </c>
      <c r="N291">
        <v>398</v>
      </c>
      <c r="O291">
        <v>4</v>
      </c>
      <c r="P291">
        <v>78</v>
      </c>
      <c r="Q291">
        <v>7</v>
      </c>
      <c r="R291">
        <v>0</v>
      </c>
      <c r="S291">
        <v>7</v>
      </c>
      <c r="T291">
        <v>0</v>
      </c>
      <c r="U291">
        <v>0</v>
      </c>
      <c r="V291">
        <v>3</v>
      </c>
      <c r="W291">
        <f t="shared" si="4"/>
        <v>22</v>
      </c>
    </row>
    <row r="292" spans="1:23" x14ac:dyDescent="0.25">
      <c r="A292">
        <v>2466</v>
      </c>
      <c r="B292">
        <v>150</v>
      </c>
      <c r="C292">
        <v>220</v>
      </c>
      <c r="D292">
        <v>170</v>
      </c>
      <c r="E292">
        <v>188</v>
      </c>
      <c r="F292">
        <v>272</v>
      </c>
      <c r="G292">
        <v>137</v>
      </c>
      <c r="H292" s="74">
        <v>0.131926121372032</v>
      </c>
      <c r="I292" s="74">
        <v>0.19349164467898</v>
      </c>
      <c r="J292" s="74">
        <v>0.14951627088830299</v>
      </c>
      <c r="K292" s="74">
        <v>0.16534740545294599</v>
      </c>
      <c r="L292" s="74">
        <v>0.23922603342128401</v>
      </c>
      <c r="M292" s="74">
        <v>0.12049252418645599</v>
      </c>
      <c r="N292">
        <v>1137</v>
      </c>
      <c r="O292">
        <v>30</v>
      </c>
      <c r="P292">
        <v>37</v>
      </c>
      <c r="Q292">
        <v>25</v>
      </c>
      <c r="R292">
        <v>0</v>
      </c>
      <c r="S292">
        <v>6</v>
      </c>
      <c r="T292">
        <v>0</v>
      </c>
      <c r="U292">
        <v>0</v>
      </c>
      <c r="V292">
        <v>2</v>
      </c>
      <c r="W292">
        <f t="shared" si="4"/>
        <v>63</v>
      </c>
    </row>
    <row r="293" spans="1:23" x14ac:dyDescent="0.25">
      <c r="A293">
        <v>2467</v>
      </c>
      <c r="B293">
        <v>239</v>
      </c>
      <c r="C293">
        <v>496</v>
      </c>
      <c r="D293">
        <v>340</v>
      </c>
      <c r="E293">
        <v>323</v>
      </c>
      <c r="F293">
        <v>393</v>
      </c>
      <c r="G293">
        <v>375</v>
      </c>
      <c r="H293" s="74">
        <v>0.11034164358264099</v>
      </c>
      <c r="I293" s="74">
        <v>0.22899353647276099</v>
      </c>
      <c r="J293" s="74">
        <v>0.15697137580794099</v>
      </c>
      <c r="K293" s="74">
        <v>0.14912280701754399</v>
      </c>
      <c r="L293" s="74">
        <v>0.181440443213296</v>
      </c>
      <c r="M293" s="74">
        <v>0.17313019390581699</v>
      </c>
      <c r="N293">
        <v>2166</v>
      </c>
      <c r="O293">
        <v>18</v>
      </c>
      <c r="P293">
        <v>47</v>
      </c>
      <c r="Q293">
        <v>28</v>
      </c>
      <c r="R293">
        <v>0</v>
      </c>
      <c r="S293">
        <v>4</v>
      </c>
      <c r="T293">
        <v>0</v>
      </c>
      <c r="U293">
        <v>0</v>
      </c>
      <c r="V293">
        <v>2</v>
      </c>
      <c r="W293">
        <f t="shared" si="4"/>
        <v>53</v>
      </c>
    </row>
    <row r="294" spans="1:23" x14ac:dyDescent="0.25">
      <c r="A294">
        <v>2468</v>
      </c>
      <c r="B294">
        <v>289</v>
      </c>
      <c r="C294">
        <v>317</v>
      </c>
      <c r="D294">
        <v>318</v>
      </c>
      <c r="E294">
        <v>339</v>
      </c>
      <c r="F294">
        <v>581</v>
      </c>
      <c r="G294">
        <v>409</v>
      </c>
      <c r="H294" s="74">
        <v>0.12827341322680899</v>
      </c>
      <c r="I294" s="74">
        <v>0.14070128717265901</v>
      </c>
      <c r="J294" s="74">
        <v>0.14114513981358201</v>
      </c>
      <c r="K294" s="74">
        <v>0.150466045272969</v>
      </c>
      <c r="L294" s="74">
        <v>0.25787838437638699</v>
      </c>
      <c r="M294" s="74">
        <v>0.181535730137594</v>
      </c>
      <c r="N294">
        <v>2253</v>
      </c>
      <c r="O294">
        <v>12</v>
      </c>
      <c r="P294">
        <v>68</v>
      </c>
      <c r="Q294">
        <v>10</v>
      </c>
      <c r="R294">
        <v>1</v>
      </c>
      <c r="S294">
        <v>9</v>
      </c>
      <c r="T294">
        <v>0</v>
      </c>
      <c r="U294">
        <v>0</v>
      </c>
      <c r="V294">
        <v>1</v>
      </c>
      <c r="W294">
        <f t="shared" si="4"/>
        <v>32</v>
      </c>
    </row>
    <row r="295" spans="1:23" x14ac:dyDescent="0.25">
      <c r="A295">
        <v>2474</v>
      </c>
      <c r="B295">
        <v>45</v>
      </c>
      <c r="C295">
        <v>78</v>
      </c>
      <c r="D295">
        <v>55</v>
      </c>
      <c r="E295">
        <v>72</v>
      </c>
      <c r="F295">
        <v>97</v>
      </c>
      <c r="G295">
        <v>108</v>
      </c>
      <c r="H295" s="74">
        <v>9.8901098901098994E-2</v>
      </c>
      <c r="I295" s="74">
        <v>0.17142857142857101</v>
      </c>
      <c r="J295" s="74">
        <v>0.120879120879121</v>
      </c>
      <c r="K295" s="74">
        <v>0.15824175824175801</v>
      </c>
      <c r="L295" s="74">
        <v>0.21318681318681301</v>
      </c>
      <c r="M295" s="74">
        <v>0.23736263736263699</v>
      </c>
      <c r="N295">
        <v>455</v>
      </c>
      <c r="O295">
        <v>13</v>
      </c>
      <c r="P295">
        <v>84</v>
      </c>
      <c r="Q295">
        <v>1</v>
      </c>
      <c r="R295">
        <v>1</v>
      </c>
      <c r="S295">
        <v>0</v>
      </c>
      <c r="T295">
        <v>0</v>
      </c>
      <c r="U295">
        <v>0</v>
      </c>
      <c r="V295">
        <v>1</v>
      </c>
      <c r="W295">
        <f t="shared" si="4"/>
        <v>16</v>
      </c>
    </row>
    <row r="296" spans="1:23" x14ac:dyDescent="0.25">
      <c r="A296">
        <v>2484</v>
      </c>
      <c r="B296">
        <v>507</v>
      </c>
      <c r="C296">
        <v>608</v>
      </c>
      <c r="D296">
        <v>637</v>
      </c>
      <c r="E296">
        <v>655</v>
      </c>
      <c r="F296">
        <v>663</v>
      </c>
      <c r="G296">
        <v>427</v>
      </c>
      <c r="H296" s="74">
        <v>0.14498141263940501</v>
      </c>
      <c r="I296" s="74">
        <v>0.17386331140978001</v>
      </c>
      <c r="J296" s="74">
        <v>0.18215613382899601</v>
      </c>
      <c r="K296" s="74">
        <v>0.18730340291678599</v>
      </c>
      <c r="L296" s="74">
        <v>0.189591078066914</v>
      </c>
      <c r="M296" s="74">
        <v>0.12210466113811801</v>
      </c>
      <c r="N296">
        <v>3497</v>
      </c>
      <c r="O296">
        <v>25</v>
      </c>
      <c r="P296">
        <v>23</v>
      </c>
      <c r="Q296">
        <v>35</v>
      </c>
      <c r="R296">
        <v>0</v>
      </c>
      <c r="S296">
        <v>16</v>
      </c>
      <c r="T296">
        <v>0</v>
      </c>
      <c r="U296">
        <v>0</v>
      </c>
      <c r="V296">
        <v>1</v>
      </c>
      <c r="W296">
        <f t="shared" si="4"/>
        <v>77</v>
      </c>
    </row>
    <row r="297" spans="1:23" x14ac:dyDescent="0.25">
      <c r="A297">
        <v>2488</v>
      </c>
      <c r="B297">
        <v>341</v>
      </c>
      <c r="C297">
        <v>342</v>
      </c>
      <c r="D297">
        <v>419</v>
      </c>
      <c r="E297">
        <v>413</v>
      </c>
      <c r="F297">
        <v>477</v>
      </c>
      <c r="G297">
        <v>262</v>
      </c>
      <c r="H297" s="74">
        <v>0.15128660159716101</v>
      </c>
      <c r="I297" s="74">
        <v>0.151730257320319</v>
      </c>
      <c r="J297" s="74">
        <v>0.18589174800354899</v>
      </c>
      <c r="K297" s="74">
        <v>0.18322981366459601</v>
      </c>
      <c r="L297" s="74">
        <v>0.21162377994676099</v>
      </c>
      <c r="M297" s="74">
        <v>0.11623779946761301</v>
      </c>
      <c r="N297">
        <v>2254</v>
      </c>
      <c r="O297">
        <v>17</v>
      </c>
      <c r="P297">
        <v>30</v>
      </c>
      <c r="Q297">
        <v>33</v>
      </c>
      <c r="R297">
        <v>0</v>
      </c>
      <c r="S297">
        <v>18</v>
      </c>
      <c r="T297">
        <v>0</v>
      </c>
      <c r="U297">
        <v>0</v>
      </c>
      <c r="V297">
        <v>2</v>
      </c>
      <c r="W297">
        <f t="shared" si="4"/>
        <v>70</v>
      </c>
    </row>
    <row r="298" spans="1:23" x14ac:dyDescent="0.25">
      <c r="A298">
        <v>2505</v>
      </c>
      <c r="B298">
        <v>179</v>
      </c>
      <c r="C298">
        <v>180</v>
      </c>
      <c r="D298">
        <v>201</v>
      </c>
      <c r="E298">
        <v>198</v>
      </c>
      <c r="F298">
        <v>401</v>
      </c>
      <c r="G298">
        <v>315</v>
      </c>
      <c r="H298" s="74">
        <v>0.12143826322930799</v>
      </c>
      <c r="I298" s="74">
        <v>0.122116689280868</v>
      </c>
      <c r="J298" s="74">
        <v>0.13636363636363599</v>
      </c>
      <c r="K298" s="74">
        <v>0.134328358208955</v>
      </c>
      <c r="L298" s="74">
        <v>0.272048846675712</v>
      </c>
      <c r="M298" s="74">
        <v>0.21370420624152001</v>
      </c>
      <c r="N298">
        <v>1474</v>
      </c>
      <c r="O298">
        <v>17</v>
      </c>
      <c r="P298">
        <v>72</v>
      </c>
      <c r="Q298">
        <v>6</v>
      </c>
      <c r="R298">
        <v>1</v>
      </c>
      <c r="S298">
        <v>3</v>
      </c>
      <c r="T298">
        <v>0</v>
      </c>
      <c r="U298">
        <v>0</v>
      </c>
      <c r="V298">
        <v>1</v>
      </c>
      <c r="W298">
        <f t="shared" si="4"/>
        <v>28</v>
      </c>
    </row>
    <row r="299" spans="1:23" x14ac:dyDescent="0.25">
      <c r="A299">
        <v>2506</v>
      </c>
      <c r="B299">
        <v>440</v>
      </c>
      <c r="C299">
        <v>647</v>
      </c>
      <c r="D299">
        <v>705</v>
      </c>
      <c r="E299">
        <v>621</v>
      </c>
      <c r="F299">
        <v>922</v>
      </c>
      <c r="G299">
        <v>866</v>
      </c>
      <c r="H299" s="74">
        <v>0.104736967388717</v>
      </c>
      <c r="I299" s="74">
        <v>0.15401094977386301</v>
      </c>
      <c r="J299" s="74">
        <v>0.16781718638419399</v>
      </c>
      <c r="K299" s="74">
        <v>0.147821947155439</v>
      </c>
      <c r="L299" s="74">
        <v>0.21947155439181101</v>
      </c>
      <c r="M299" s="74">
        <v>0.206141394905975</v>
      </c>
      <c r="N299">
        <v>4201</v>
      </c>
      <c r="O299">
        <v>11</v>
      </c>
      <c r="P299">
        <v>76</v>
      </c>
      <c r="Q299">
        <v>9</v>
      </c>
      <c r="R299">
        <v>1</v>
      </c>
      <c r="S299">
        <v>2</v>
      </c>
      <c r="T299">
        <v>0</v>
      </c>
      <c r="U299">
        <v>0</v>
      </c>
      <c r="V299">
        <v>1</v>
      </c>
      <c r="W299">
        <f t="shared" si="4"/>
        <v>24</v>
      </c>
    </row>
    <row r="300" spans="1:23" x14ac:dyDescent="0.25">
      <c r="A300">
        <v>2519</v>
      </c>
      <c r="B300">
        <v>166</v>
      </c>
      <c r="C300">
        <v>184</v>
      </c>
      <c r="D300">
        <v>160</v>
      </c>
      <c r="E300">
        <v>224</v>
      </c>
      <c r="F300">
        <v>244</v>
      </c>
      <c r="G300">
        <v>117</v>
      </c>
      <c r="H300" s="74">
        <v>0.15159817351598201</v>
      </c>
      <c r="I300" s="74">
        <v>0.168036529680365</v>
      </c>
      <c r="J300" s="74">
        <v>0.14611872146118701</v>
      </c>
      <c r="K300" s="74">
        <v>0.204566210045662</v>
      </c>
      <c r="L300" s="74">
        <v>0.22283105022831101</v>
      </c>
      <c r="M300" s="74">
        <v>0.106849315068493</v>
      </c>
      <c r="N300">
        <v>1095</v>
      </c>
      <c r="O300">
        <v>19</v>
      </c>
      <c r="P300">
        <v>42</v>
      </c>
      <c r="Q300">
        <v>23</v>
      </c>
      <c r="R300">
        <v>0</v>
      </c>
      <c r="S300">
        <v>14</v>
      </c>
      <c r="T300">
        <v>0</v>
      </c>
      <c r="U300">
        <v>0</v>
      </c>
      <c r="V300">
        <v>2</v>
      </c>
      <c r="W300">
        <f t="shared" si="4"/>
        <v>58</v>
      </c>
    </row>
    <row r="301" spans="1:23" x14ac:dyDescent="0.25">
      <c r="A301">
        <v>2520</v>
      </c>
      <c r="B301">
        <v>220</v>
      </c>
      <c r="C301">
        <v>281</v>
      </c>
      <c r="D301">
        <v>319</v>
      </c>
      <c r="E301">
        <v>288</v>
      </c>
      <c r="F301">
        <v>435</v>
      </c>
      <c r="G301">
        <v>357</v>
      </c>
      <c r="H301" s="74">
        <v>0.115789473684211</v>
      </c>
      <c r="I301" s="74">
        <v>0.147894736842105</v>
      </c>
      <c r="J301" s="74">
        <v>0.16789473684210501</v>
      </c>
      <c r="K301" s="74">
        <v>0.15157894736842101</v>
      </c>
      <c r="L301" s="74">
        <v>0.22894736842105301</v>
      </c>
      <c r="M301" s="74">
        <v>0.187894736842105</v>
      </c>
      <c r="N301">
        <v>1900</v>
      </c>
      <c r="O301">
        <v>12</v>
      </c>
      <c r="P301">
        <v>65</v>
      </c>
      <c r="Q301">
        <v>13</v>
      </c>
      <c r="R301">
        <v>1</v>
      </c>
      <c r="S301">
        <v>6</v>
      </c>
      <c r="T301">
        <v>0</v>
      </c>
      <c r="U301">
        <v>0</v>
      </c>
      <c r="V301">
        <v>2</v>
      </c>
      <c r="W301">
        <f t="shared" si="4"/>
        <v>35</v>
      </c>
    </row>
    <row r="302" spans="1:23" x14ac:dyDescent="0.25">
      <c r="A302">
        <v>2521</v>
      </c>
      <c r="B302">
        <v>168</v>
      </c>
      <c r="C302">
        <v>178</v>
      </c>
      <c r="D302">
        <v>225</v>
      </c>
      <c r="E302">
        <v>203</v>
      </c>
      <c r="F302">
        <v>269</v>
      </c>
      <c r="G302">
        <v>223</v>
      </c>
      <c r="H302" s="74">
        <v>0.13270142180094799</v>
      </c>
      <c r="I302" s="74">
        <v>0.140600315955766</v>
      </c>
      <c r="J302" s="74">
        <v>0.17772511848341199</v>
      </c>
      <c r="K302" s="74">
        <v>0.16034755134281201</v>
      </c>
      <c r="L302" s="74">
        <v>0.21248025276461299</v>
      </c>
      <c r="M302" s="74">
        <v>0.176145339652449</v>
      </c>
      <c r="N302">
        <v>1266</v>
      </c>
      <c r="O302">
        <v>12</v>
      </c>
      <c r="P302">
        <v>73</v>
      </c>
      <c r="Q302">
        <v>8</v>
      </c>
      <c r="R302">
        <v>0</v>
      </c>
      <c r="S302">
        <v>5</v>
      </c>
      <c r="T302">
        <v>0</v>
      </c>
      <c r="U302">
        <v>0</v>
      </c>
      <c r="V302">
        <v>1</v>
      </c>
      <c r="W302">
        <f t="shared" si="4"/>
        <v>27</v>
      </c>
    </row>
    <row r="303" spans="1:23" x14ac:dyDescent="0.25">
      <c r="A303">
        <v>2522</v>
      </c>
      <c r="B303">
        <v>494</v>
      </c>
      <c r="C303">
        <v>542</v>
      </c>
      <c r="D303">
        <v>660</v>
      </c>
      <c r="E303">
        <v>593</v>
      </c>
      <c r="F303">
        <v>782</v>
      </c>
      <c r="G303">
        <v>657</v>
      </c>
      <c r="H303" s="74">
        <v>0.132510729613734</v>
      </c>
      <c r="I303" s="74">
        <v>0.14538626609442101</v>
      </c>
      <c r="J303" s="74">
        <v>0.177038626609442</v>
      </c>
      <c r="K303" s="74">
        <v>0.15906652360515</v>
      </c>
      <c r="L303" s="74">
        <v>0.20976394849785401</v>
      </c>
      <c r="M303" s="74">
        <v>0.176233905579399</v>
      </c>
      <c r="N303">
        <v>3728</v>
      </c>
      <c r="O303">
        <v>13</v>
      </c>
      <c r="P303">
        <v>71</v>
      </c>
      <c r="Q303">
        <v>12</v>
      </c>
      <c r="R303">
        <v>0</v>
      </c>
      <c r="S303">
        <v>2</v>
      </c>
      <c r="T303">
        <v>0</v>
      </c>
      <c r="U303">
        <v>0</v>
      </c>
      <c r="V303">
        <v>1</v>
      </c>
      <c r="W303">
        <f t="shared" si="4"/>
        <v>29</v>
      </c>
    </row>
    <row r="304" spans="1:23" x14ac:dyDescent="0.25">
      <c r="A304">
        <v>2523</v>
      </c>
      <c r="B304">
        <v>253</v>
      </c>
      <c r="C304">
        <v>241</v>
      </c>
      <c r="D304">
        <v>257</v>
      </c>
      <c r="E304">
        <v>291</v>
      </c>
      <c r="F304">
        <v>307</v>
      </c>
      <c r="G304">
        <v>168</v>
      </c>
      <c r="H304" s="74">
        <v>0.16677653263019099</v>
      </c>
      <c r="I304" s="74">
        <v>0.15886618325642701</v>
      </c>
      <c r="J304" s="74">
        <v>0.169413315754779</v>
      </c>
      <c r="K304" s="74">
        <v>0.19182597231377699</v>
      </c>
      <c r="L304" s="74">
        <v>0.202373104812129</v>
      </c>
      <c r="M304" s="74">
        <v>0.110744891232696</v>
      </c>
      <c r="N304">
        <v>1517</v>
      </c>
      <c r="O304">
        <v>25</v>
      </c>
      <c r="P304">
        <v>33</v>
      </c>
      <c r="Q304">
        <v>27</v>
      </c>
      <c r="R304">
        <v>0</v>
      </c>
      <c r="S304">
        <v>13</v>
      </c>
      <c r="T304">
        <v>0</v>
      </c>
      <c r="U304">
        <v>0</v>
      </c>
      <c r="V304">
        <v>1</v>
      </c>
      <c r="W304">
        <f t="shared" si="4"/>
        <v>67</v>
      </c>
    </row>
    <row r="305" spans="1:23" x14ac:dyDescent="0.25">
      <c r="A305">
        <v>2524</v>
      </c>
      <c r="B305">
        <v>254</v>
      </c>
      <c r="C305">
        <v>174</v>
      </c>
      <c r="D305">
        <v>240</v>
      </c>
      <c r="E305">
        <v>326</v>
      </c>
      <c r="F305">
        <v>561</v>
      </c>
      <c r="G305">
        <v>605</v>
      </c>
      <c r="H305" s="74">
        <v>0.117592592592593</v>
      </c>
      <c r="I305" s="74">
        <v>8.0555555555556005E-2</v>
      </c>
      <c r="J305" s="74">
        <v>0.11111111111111099</v>
      </c>
      <c r="K305" s="74">
        <v>0.15092592592592599</v>
      </c>
      <c r="L305" s="74">
        <v>0.25972222222222202</v>
      </c>
      <c r="M305" s="74">
        <v>0.280092592592593</v>
      </c>
      <c r="N305">
        <v>2160</v>
      </c>
      <c r="O305">
        <v>4</v>
      </c>
      <c r="P305">
        <v>91</v>
      </c>
      <c r="Q305">
        <v>2</v>
      </c>
      <c r="R305">
        <v>0</v>
      </c>
      <c r="S305">
        <v>3</v>
      </c>
      <c r="T305">
        <v>0</v>
      </c>
      <c r="U305">
        <v>0</v>
      </c>
      <c r="V305">
        <v>0</v>
      </c>
      <c r="W305">
        <f t="shared" si="4"/>
        <v>9</v>
      </c>
    </row>
    <row r="306" spans="1:23" x14ac:dyDescent="0.25">
      <c r="A306">
        <v>2525</v>
      </c>
      <c r="B306">
        <v>528</v>
      </c>
      <c r="C306">
        <v>419</v>
      </c>
      <c r="D306">
        <v>538</v>
      </c>
      <c r="E306">
        <v>605</v>
      </c>
      <c r="F306">
        <v>504</v>
      </c>
      <c r="G306">
        <v>222</v>
      </c>
      <c r="H306" s="74">
        <v>0.1875</v>
      </c>
      <c r="I306" s="74">
        <v>0.14879261363636401</v>
      </c>
      <c r="J306" s="74">
        <v>0.19105113636363599</v>
      </c>
      <c r="K306" s="74">
        <v>0.21484375</v>
      </c>
      <c r="L306" s="74">
        <v>0.17897727272727301</v>
      </c>
      <c r="M306" s="74">
        <v>7.8835227272727001E-2</v>
      </c>
      <c r="N306">
        <v>2816</v>
      </c>
      <c r="O306">
        <v>24</v>
      </c>
      <c r="P306">
        <v>31</v>
      </c>
      <c r="Q306">
        <v>35</v>
      </c>
      <c r="R306">
        <v>0</v>
      </c>
      <c r="S306">
        <v>7</v>
      </c>
      <c r="T306">
        <v>0</v>
      </c>
      <c r="U306">
        <v>0</v>
      </c>
      <c r="V306">
        <v>1</v>
      </c>
      <c r="W306">
        <f t="shared" si="4"/>
        <v>69</v>
      </c>
    </row>
    <row r="307" spans="1:23" x14ac:dyDescent="0.25">
      <c r="A307">
        <v>2535</v>
      </c>
      <c r="B307">
        <v>210</v>
      </c>
      <c r="C307">
        <v>190</v>
      </c>
      <c r="D307">
        <v>244</v>
      </c>
      <c r="E307">
        <v>358</v>
      </c>
      <c r="F307">
        <v>468</v>
      </c>
      <c r="G307">
        <v>371</v>
      </c>
      <c r="H307" s="74">
        <v>0.114068441064639</v>
      </c>
      <c r="I307" s="74">
        <v>0.103204780010864</v>
      </c>
      <c r="J307" s="74">
        <v>0.132536664856057</v>
      </c>
      <c r="K307" s="74">
        <v>0.194459532862575</v>
      </c>
      <c r="L307" s="74">
        <v>0.25420966865833799</v>
      </c>
      <c r="M307" s="74">
        <v>0.20152091254752899</v>
      </c>
      <c r="N307">
        <v>1841</v>
      </c>
      <c r="O307">
        <v>8</v>
      </c>
      <c r="P307">
        <v>80</v>
      </c>
      <c r="Q307">
        <v>8</v>
      </c>
      <c r="R307">
        <v>0</v>
      </c>
      <c r="S307">
        <v>3</v>
      </c>
      <c r="T307">
        <v>0</v>
      </c>
      <c r="U307">
        <v>0</v>
      </c>
      <c r="V307">
        <v>1</v>
      </c>
      <c r="W307">
        <f t="shared" si="4"/>
        <v>20</v>
      </c>
    </row>
    <row r="308" spans="1:23" x14ac:dyDescent="0.25">
      <c r="A308">
        <v>2536</v>
      </c>
      <c r="B308">
        <v>173</v>
      </c>
      <c r="C308">
        <v>277</v>
      </c>
      <c r="D308">
        <v>211</v>
      </c>
      <c r="E308">
        <v>251</v>
      </c>
      <c r="F308">
        <v>398</v>
      </c>
      <c r="G308">
        <v>302</v>
      </c>
      <c r="H308" s="74">
        <v>0.107320099255583</v>
      </c>
      <c r="I308" s="74">
        <v>0.17183622828784101</v>
      </c>
      <c r="J308" s="74">
        <v>0.130893300248139</v>
      </c>
      <c r="K308" s="74">
        <v>0.15570719602977701</v>
      </c>
      <c r="L308" s="74">
        <v>0.24689826302729501</v>
      </c>
      <c r="M308" s="74">
        <v>0.18734491315136501</v>
      </c>
      <c r="N308">
        <v>1612</v>
      </c>
      <c r="O308">
        <v>13</v>
      </c>
      <c r="P308">
        <v>58</v>
      </c>
      <c r="Q308">
        <v>17</v>
      </c>
      <c r="R308">
        <v>0</v>
      </c>
      <c r="S308">
        <v>11</v>
      </c>
      <c r="T308">
        <v>0</v>
      </c>
      <c r="U308">
        <v>0</v>
      </c>
      <c r="V308">
        <v>2</v>
      </c>
      <c r="W308">
        <f t="shared" si="4"/>
        <v>42</v>
      </c>
    </row>
    <row r="309" spans="1:23" x14ac:dyDescent="0.25">
      <c r="A309">
        <v>2537</v>
      </c>
      <c r="B309">
        <v>173</v>
      </c>
      <c r="C309">
        <v>378</v>
      </c>
      <c r="D309">
        <v>227</v>
      </c>
      <c r="E309">
        <v>220</v>
      </c>
      <c r="F309">
        <v>238</v>
      </c>
      <c r="G309">
        <v>119</v>
      </c>
      <c r="H309" s="74">
        <v>0.12767527675276799</v>
      </c>
      <c r="I309" s="74">
        <v>0.27896678966789701</v>
      </c>
      <c r="J309" s="74">
        <v>0.167527675276753</v>
      </c>
      <c r="K309" s="74">
        <v>0.16236162361623599</v>
      </c>
      <c r="L309" s="74">
        <v>0.175645756457565</v>
      </c>
      <c r="M309" s="74">
        <v>8.7822878228782E-2</v>
      </c>
      <c r="N309">
        <v>1355</v>
      </c>
      <c r="O309">
        <v>24</v>
      </c>
      <c r="P309">
        <v>39</v>
      </c>
      <c r="Q309">
        <v>33</v>
      </c>
      <c r="R309">
        <v>0</v>
      </c>
      <c r="S309">
        <v>2</v>
      </c>
      <c r="T309">
        <v>0</v>
      </c>
      <c r="U309">
        <v>0</v>
      </c>
      <c r="V309">
        <v>2</v>
      </c>
      <c r="W309">
        <f t="shared" si="4"/>
        <v>61</v>
      </c>
    </row>
    <row r="310" spans="1:23" x14ac:dyDescent="0.25">
      <c r="A310">
        <v>2541</v>
      </c>
      <c r="B310">
        <v>334</v>
      </c>
      <c r="C310">
        <v>396</v>
      </c>
      <c r="D310">
        <v>351</v>
      </c>
      <c r="E310">
        <v>476</v>
      </c>
      <c r="F310">
        <v>478</v>
      </c>
      <c r="G310">
        <v>191</v>
      </c>
      <c r="H310" s="74">
        <v>0.15004492362982899</v>
      </c>
      <c r="I310" s="74">
        <v>0.17789757412398899</v>
      </c>
      <c r="J310" s="74">
        <v>0.15768194070080899</v>
      </c>
      <c r="K310" s="74">
        <v>0.213836477987421</v>
      </c>
      <c r="L310" s="74">
        <v>0.21473495058400699</v>
      </c>
      <c r="M310" s="74">
        <v>8.5804132973944E-2</v>
      </c>
      <c r="N310">
        <v>2226</v>
      </c>
      <c r="O310">
        <v>19</v>
      </c>
      <c r="P310">
        <v>37</v>
      </c>
      <c r="Q310">
        <v>29</v>
      </c>
      <c r="R310">
        <v>0</v>
      </c>
      <c r="S310">
        <v>14</v>
      </c>
      <c r="T310">
        <v>0</v>
      </c>
      <c r="U310">
        <v>0</v>
      </c>
      <c r="V310">
        <v>1</v>
      </c>
      <c r="W310">
        <f t="shared" si="4"/>
        <v>63</v>
      </c>
    </row>
    <row r="311" spans="1:23" x14ac:dyDescent="0.25">
      <c r="A311">
        <v>2546</v>
      </c>
      <c r="B311">
        <v>22</v>
      </c>
      <c r="C311">
        <v>52</v>
      </c>
      <c r="D311">
        <v>14</v>
      </c>
      <c r="E311">
        <v>12</v>
      </c>
      <c r="F311">
        <v>9</v>
      </c>
      <c r="G311">
        <v>1</v>
      </c>
      <c r="H311" s="74">
        <v>0.2</v>
      </c>
      <c r="I311" s="74">
        <v>0.472727272727273</v>
      </c>
      <c r="J311" s="74">
        <v>0.12727272727272701</v>
      </c>
      <c r="K311" s="74">
        <v>0.109090909090909</v>
      </c>
      <c r="L311" s="74">
        <v>8.1818181818181998E-2</v>
      </c>
      <c r="M311" s="74">
        <v>9.0909090909090003E-3</v>
      </c>
      <c r="N311">
        <v>110</v>
      </c>
      <c r="O311">
        <v>37</v>
      </c>
      <c r="P311">
        <v>33</v>
      </c>
      <c r="Q311">
        <v>19</v>
      </c>
      <c r="R311">
        <v>0</v>
      </c>
      <c r="S311">
        <v>11</v>
      </c>
      <c r="T311">
        <v>0</v>
      </c>
      <c r="U311">
        <v>0</v>
      </c>
      <c r="V311">
        <v>0</v>
      </c>
      <c r="W311">
        <f t="shared" si="4"/>
        <v>67</v>
      </c>
    </row>
    <row r="312" spans="1:23" x14ac:dyDescent="0.25">
      <c r="A312">
        <v>2548</v>
      </c>
      <c r="B312">
        <v>206</v>
      </c>
      <c r="C312">
        <v>175</v>
      </c>
      <c r="D312">
        <v>257</v>
      </c>
      <c r="E312">
        <v>303</v>
      </c>
      <c r="F312">
        <v>299</v>
      </c>
      <c r="G312">
        <v>299</v>
      </c>
      <c r="H312" s="74">
        <v>0.13385315139701101</v>
      </c>
      <c r="I312" s="74">
        <v>0.1137102014295</v>
      </c>
      <c r="J312" s="74">
        <v>0.16699155295646501</v>
      </c>
      <c r="K312" s="74">
        <v>0.19688109161793399</v>
      </c>
      <c r="L312" s="74">
        <v>0.19428200129954501</v>
      </c>
      <c r="M312" s="74">
        <v>0.19428200129954501</v>
      </c>
      <c r="N312">
        <v>1539</v>
      </c>
      <c r="O312">
        <v>6</v>
      </c>
      <c r="P312">
        <v>83</v>
      </c>
      <c r="Q312">
        <v>6</v>
      </c>
      <c r="R312">
        <v>1</v>
      </c>
      <c r="S312">
        <v>4</v>
      </c>
      <c r="T312">
        <v>0</v>
      </c>
      <c r="U312">
        <v>0</v>
      </c>
      <c r="V312">
        <v>1</v>
      </c>
      <c r="W312">
        <f t="shared" si="4"/>
        <v>17</v>
      </c>
    </row>
    <row r="313" spans="1:23" x14ac:dyDescent="0.25">
      <c r="A313">
        <v>2553</v>
      </c>
      <c r="B313">
        <v>199</v>
      </c>
      <c r="C313">
        <v>281</v>
      </c>
      <c r="D313">
        <v>236</v>
      </c>
      <c r="E313">
        <v>231</v>
      </c>
      <c r="F313">
        <v>314</v>
      </c>
      <c r="G313">
        <v>191</v>
      </c>
      <c r="H313" s="74">
        <v>0.137052341597796</v>
      </c>
      <c r="I313" s="74">
        <v>0.193526170798898</v>
      </c>
      <c r="J313" s="74">
        <v>0.16253443526170799</v>
      </c>
      <c r="K313" s="74">
        <v>0.15909090909090901</v>
      </c>
      <c r="L313" s="74">
        <v>0.21625344352617101</v>
      </c>
      <c r="M313" s="74">
        <v>0.13154269972451799</v>
      </c>
      <c r="N313">
        <v>1452</v>
      </c>
      <c r="O313">
        <v>28</v>
      </c>
      <c r="P313">
        <v>43</v>
      </c>
      <c r="Q313">
        <v>20</v>
      </c>
      <c r="R313">
        <v>1</v>
      </c>
      <c r="S313">
        <v>6</v>
      </c>
      <c r="T313">
        <v>0</v>
      </c>
      <c r="U313">
        <v>0</v>
      </c>
      <c r="V313">
        <v>2</v>
      </c>
      <c r="W313">
        <f t="shared" si="4"/>
        <v>57</v>
      </c>
    </row>
    <row r="314" spans="1:23" x14ac:dyDescent="0.25">
      <c r="A314">
        <v>2556</v>
      </c>
      <c r="B314">
        <v>172</v>
      </c>
      <c r="C314">
        <v>222</v>
      </c>
      <c r="D314">
        <v>227</v>
      </c>
      <c r="E314">
        <v>265</v>
      </c>
      <c r="F314">
        <v>414</v>
      </c>
      <c r="G314">
        <v>394</v>
      </c>
      <c r="H314" s="74">
        <v>0.101534828807556</v>
      </c>
      <c r="I314" s="74">
        <v>0.131050767414404</v>
      </c>
      <c r="J314" s="74">
        <v>0.13400236127508899</v>
      </c>
      <c r="K314" s="74">
        <v>0.15643447461629301</v>
      </c>
      <c r="L314" s="74">
        <v>0.244391971664699</v>
      </c>
      <c r="M314" s="74">
        <v>0.23258559622196001</v>
      </c>
      <c r="N314">
        <v>1694</v>
      </c>
      <c r="O314">
        <v>7</v>
      </c>
      <c r="P314">
        <v>83</v>
      </c>
      <c r="Q314">
        <v>5</v>
      </c>
      <c r="R314">
        <v>0</v>
      </c>
      <c r="S314">
        <v>3</v>
      </c>
      <c r="T314">
        <v>0</v>
      </c>
      <c r="U314">
        <v>0</v>
      </c>
      <c r="V314">
        <v>2</v>
      </c>
      <c r="W314">
        <f t="shared" si="4"/>
        <v>17</v>
      </c>
    </row>
    <row r="315" spans="1:23" x14ac:dyDescent="0.25">
      <c r="A315">
        <v>2557</v>
      </c>
      <c r="B315">
        <v>188</v>
      </c>
      <c r="C315">
        <v>190</v>
      </c>
      <c r="D315">
        <v>303</v>
      </c>
      <c r="E315">
        <v>234</v>
      </c>
      <c r="F315">
        <v>155</v>
      </c>
      <c r="G315">
        <v>85</v>
      </c>
      <c r="H315" s="74">
        <v>0.16277056277056301</v>
      </c>
      <c r="I315" s="74">
        <v>0.16450216450216501</v>
      </c>
      <c r="J315" s="74">
        <v>0.26233766233766198</v>
      </c>
      <c r="K315" s="74">
        <v>0.202597402597403</v>
      </c>
      <c r="L315" s="74">
        <v>0.13419913419913401</v>
      </c>
      <c r="M315" s="74">
        <v>7.3593073593074002E-2</v>
      </c>
      <c r="N315">
        <v>1155</v>
      </c>
      <c r="O315">
        <v>21</v>
      </c>
      <c r="P315">
        <v>33</v>
      </c>
      <c r="Q315">
        <v>33</v>
      </c>
      <c r="R315">
        <v>0</v>
      </c>
      <c r="S315">
        <v>11</v>
      </c>
      <c r="T315">
        <v>0</v>
      </c>
      <c r="U315">
        <v>0</v>
      </c>
      <c r="V315">
        <v>2</v>
      </c>
      <c r="W315">
        <f t="shared" si="4"/>
        <v>67</v>
      </c>
    </row>
    <row r="316" spans="1:23" x14ac:dyDescent="0.25">
      <c r="A316">
        <v>2569</v>
      </c>
      <c r="B316">
        <v>18</v>
      </c>
      <c r="C316">
        <v>27</v>
      </c>
      <c r="D316">
        <v>13</v>
      </c>
      <c r="E316">
        <v>8</v>
      </c>
      <c r="F316">
        <v>17</v>
      </c>
      <c r="G316">
        <v>3</v>
      </c>
      <c r="H316" s="74">
        <v>0.209302325581395</v>
      </c>
      <c r="I316" s="74">
        <v>0.31395348837209303</v>
      </c>
      <c r="J316" s="74">
        <v>0.15116279069767399</v>
      </c>
      <c r="K316" s="74">
        <v>9.3023255813953001E-2</v>
      </c>
      <c r="L316" s="74">
        <v>0.19767441860465099</v>
      </c>
      <c r="M316" s="74">
        <v>3.4883720930233002E-2</v>
      </c>
      <c r="N316">
        <v>86</v>
      </c>
      <c r="O316">
        <v>75</v>
      </c>
      <c r="P316">
        <v>4</v>
      </c>
      <c r="Q316">
        <v>9</v>
      </c>
      <c r="R316">
        <v>0</v>
      </c>
      <c r="S316">
        <v>11</v>
      </c>
      <c r="T316">
        <v>0</v>
      </c>
      <c r="U316">
        <v>0</v>
      </c>
      <c r="V316">
        <v>1</v>
      </c>
      <c r="W316">
        <f t="shared" si="4"/>
        <v>96</v>
      </c>
    </row>
    <row r="317" spans="1:23" x14ac:dyDescent="0.25">
      <c r="A317">
        <v>2581</v>
      </c>
      <c r="B317">
        <v>361</v>
      </c>
      <c r="C317">
        <v>360</v>
      </c>
      <c r="D317">
        <v>403</v>
      </c>
      <c r="E317">
        <v>419</v>
      </c>
      <c r="F317">
        <v>477</v>
      </c>
      <c r="G317">
        <v>256</v>
      </c>
      <c r="H317" s="74">
        <v>0.15861159929701199</v>
      </c>
      <c r="I317" s="74">
        <v>0.15817223198593999</v>
      </c>
      <c r="J317" s="74">
        <v>0.177065026362039</v>
      </c>
      <c r="K317" s="74">
        <v>0.18409490333919201</v>
      </c>
      <c r="L317" s="74">
        <v>0.20957820738137101</v>
      </c>
      <c r="M317" s="74">
        <v>0.112478031634446</v>
      </c>
      <c r="N317">
        <v>2276</v>
      </c>
      <c r="O317">
        <v>20</v>
      </c>
      <c r="P317">
        <v>49</v>
      </c>
      <c r="Q317">
        <v>21</v>
      </c>
      <c r="R317">
        <v>0</v>
      </c>
      <c r="S317">
        <v>8</v>
      </c>
      <c r="T317">
        <v>0</v>
      </c>
      <c r="U317">
        <v>0</v>
      </c>
      <c r="V317">
        <v>1</v>
      </c>
      <c r="W317">
        <f t="shared" si="4"/>
        <v>51</v>
      </c>
    </row>
    <row r="318" spans="1:23" x14ac:dyDescent="0.25">
      <c r="A318">
        <v>2606</v>
      </c>
      <c r="B318">
        <v>0</v>
      </c>
      <c r="C318">
        <v>2</v>
      </c>
      <c r="D318">
        <v>0</v>
      </c>
      <c r="E318">
        <v>4</v>
      </c>
      <c r="F318">
        <v>3</v>
      </c>
      <c r="G318">
        <v>6</v>
      </c>
      <c r="H318" s="74">
        <v>0</v>
      </c>
      <c r="I318" s="74">
        <v>0.133333333333333</v>
      </c>
      <c r="J318" s="74">
        <v>0</v>
      </c>
      <c r="K318" s="74">
        <v>0.266666666666667</v>
      </c>
      <c r="L318" s="74">
        <v>0.2</v>
      </c>
      <c r="M318" s="74">
        <v>0.4</v>
      </c>
      <c r="N318">
        <v>15</v>
      </c>
      <c r="O318">
        <v>7</v>
      </c>
      <c r="P318">
        <v>59</v>
      </c>
      <c r="Q318">
        <v>24</v>
      </c>
      <c r="R318">
        <v>0</v>
      </c>
      <c r="S318">
        <v>10</v>
      </c>
      <c r="T318">
        <v>0</v>
      </c>
      <c r="U318">
        <v>0</v>
      </c>
      <c r="V318">
        <v>0</v>
      </c>
      <c r="W318">
        <f t="shared" si="4"/>
        <v>41</v>
      </c>
    </row>
    <row r="319" spans="1:23" x14ac:dyDescent="0.25">
      <c r="A319">
        <v>2613</v>
      </c>
      <c r="B319">
        <v>238</v>
      </c>
      <c r="C319">
        <v>248</v>
      </c>
      <c r="D319">
        <v>254</v>
      </c>
      <c r="E319">
        <v>296</v>
      </c>
      <c r="F319">
        <v>247</v>
      </c>
      <c r="G319">
        <v>109</v>
      </c>
      <c r="H319" s="74">
        <v>0.17097701149425301</v>
      </c>
      <c r="I319" s="74">
        <v>0.17816091954023</v>
      </c>
      <c r="J319" s="74">
        <v>0.18247126436781599</v>
      </c>
      <c r="K319" s="74">
        <v>0.21264367816092</v>
      </c>
      <c r="L319" s="74">
        <v>0.17744252873563199</v>
      </c>
      <c r="M319" s="74">
        <v>7.8304597701149004E-2</v>
      </c>
      <c r="N319">
        <v>1392</v>
      </c>
      <c r="O319">
        <v>22</v>
      </c>
      <c r="P319">
        <v>24</v>
      </c>
      <c r="Q319">
        <v>42</v>
      </c>
      <c r="R319">
        <v>0</v>
      </c>
      <c r="S319">
        <v>10</v>
      </c>
      <c r="T319">
        <v>0</v>
      </c>
      <c r="U319">
        <v>0</v>
      </c>
      <c r="V319">
        <v>1</v>
      </c>
      <c r="W319">
        <f t="shared" si="4"/>
        <v>76</v>
      </c>
    </row>
    <row r="320" spans="1:23" x14ac:dyDescent="0.25">
      <c r="A320">
        <v>2614</v>
      </c>
      <c r="B320">
        <v>40</v>
      </c>
      <c r="C320">
        <v>27</v>
      </c>
      <c r="D320">
        <v>73</v>
      </c>
      <c r="E320">
        <v>70</v>
      </c>
      <c r="F320">
        <v>50</v>
      </c>
      <c r="G320">
        <v>25</v>
      </c>
      <c r="H320" s="74">
        <v>0.140350877192982</v>
      </c>
      <c r="I320" s="74">
        <v>9.4736842105262994E-2</v>
      </c>
      <c r="J320" s="74">
        <v>0.256140350877193</v>
      </c>
      <c r="K320" s="74">
        <v>0.24561403508771901</v>
      </c>
      <c r="L320" s="74">
        <v>0.175438596491228</v>
      </c>
      <c r="M320" s="74">
        <v>8.7719298245614002E-2</v>
      </c>
      <c r="N320">
        <v>285</v>
      </c>
      <c r="O320">
        <v>12</v>
      </c>
      <c r="P320">
        <v>56</v>
      </c>
      <c r="Q320">
        <v>29</v>
      </c>
      <c r="R320">
        <v>0</v>
      </c>
      <c r="S320">
        <v>0</v>
      </c>
      <c r="T320">
        <v>0</v>
      </c>
      <c r="U320">
        <v>0</v>
      </c>
      <c r="V320">
        <v>4</v>
      </c>
      <c r="W320">
        <f t="shared" si="4"/>
        <v>44</v>
      </c>
    </row>
    <row r="321" spans="1:23" x14ac:dyDescent="0.25">
      <c r="A321">
        <v>2616</v>
      </c>
      <c r="B321">
        <v>8</v>
      </c>
      <c r="C321">
        <v>20</v>
      </c>
      <c r="D321">
        <v>17</v>
      </c>
      <c r="E321">
        <v>16</v>
      </c>
      <c r="F321">
        <v>10</v>
      </c>
      <c r="G321">
        <v>1</v>
      </c>
      <c r="H321" s="74">
        <v>0.11111111111111099</v>
      </c>
      <c r="I321" s="74">
        <v>0.27777777777777801</v>
      </c>
      <c r="J321" s="74">
        <v>0.23611111111111099</v>
      </c>
      <c r="K321" s="74">
        <v>0.22222222222222199</v>
      </c>
      <c r="L321" s="74">
        <v>0.13888888888888901</v>
      </c>
      <c r="M321" s="74">
        <v>1.3888888888888999E-2</v>
      </c>
      <c r="N321">
        <v>72</v>
      </c>
      <c r="O321">
        <v>17</v>
      </c>
      <c r="P321">
        <v>52</v>
      </c>
      <c r="Q321">
        <v>27</v>
      </c>
      <c r="R321">
        <v>0</v>
      </c>
      <c r="S321">
        <v>1</v>
      </c>
      <c r="T321">
        <v>0</v>
      </c>
      <c r="U321">
        <v>1</v>
      </c>
      <c r="V321">
        <v>2</v>
      </c>
      <c r="W321">
        <f t="shared" si="4"/>
        <v>48</v>
      </c>
    </row>
    <row r="322" spans="1:23" x14ac:dyDescent="0.25">
      <c r="A322">
        <v>2618</v>
      </c>
      <c r="B322">
        <v>3</v>
      </c>
      <c r="C322">
        <v>3</v>
      </c>
      <c r="D322">
        <v>13</v>
      </c>
      <c r="E322">
        <v>11</v>
      </c>
      <c r="F322">
        <v>6</v>
      </c>
      <c r="G322">
        <v>2</v>
      </c>
      <c r="H322" s="74">
        <v>7.8947368421053002E-2</v>
      </c>
      <c r="I322" s="74">
        <v>7.8947368421053002E-2</v>
      </c>
      <c r="J322" s="74">
        <v>0.34210526315789502</v>
      </c>
      <c r="K322" s="74">
        <v>0.28947368421052599</v>
      </c>
      <c r="L322" s="74">
        <v>0.157894736842105</v>
      </c>
      <c r="M322" s="74">
        <v>5.2631578947368002E-2</v>
      </c>
      <c r="N322">
        <v>38</v>
      </c>
      <c r="O322">
        <v>0</v>
      </c>
      <c r="P322">
        <v>100</v>
      </c>
      <c r="Q322">
        <v>0</v>
      </c>
      <c r="R322">
        <v>0</v>
      </c>
      <c r="S322">
        <v>0</v>
      </c>
      <c r="T322">
        <v>0</v>
      </c>
      <c r="U322">
        <v>0</v>
      </c>
      <c r="V322">
        <v>0</v>
      </c>
      <c r="W322">
        <f t="shared" ref="W322:W385" si="5">100-P322</f>
        <v>0</v>
      </c>
    </row>
    <row r="323" spans="1:23" x14ac:dyDescent="0.25">
      <c r="A323">
        <v>2635</v>
      </c>
      <c r="B323">
        <v>609</v>
      </c>
      <c r="C323">
        <v>634</v>
      </c>
      <c r="D323">
        <v>690</v>
      </c>
      <c r="E323">
        <v>787</v>
      </c>
      <c r="F323">
        <v>725</v>
      </c>
      <c r="G323">
        <v>374</v>
      </c>
      <c r="H323" s="74">
        <v>0.159465828750982</v>
      </c>
      <c r="I323" s="74">
        <v>0.16601204503796799</v>
      </c>
      <c r="J323" s="74">
        <v>0.18067556952081701</v>
      </c>
      <c r="K323" s="74">
        <v>0.206074888714323</v>
      </c>
      <c r="L323" s="74">
        <v>0.18984027232259801</v>
      </c>
      <c r="M323" s="74">
        <v>9.7931395653312006E-2</v>
      </c>
      <c r="N323">
        <v>3819</v>
      </c>
      <c r="O323">
        <v>21</v>
      </c>
      <c r="P323">
        <v>32</v>
      </c>
      <c r="Q323">
        <v>30</v>
      </c>
      <c r="R323">
        <v>0</v>
      </c>
      <c r="S323">
        <v>15</v>
      </c>
      <c r="T323">
        <v>0</v>
      </c>
      <c r="U323">
        <v>0</v>
      </c>
      <c r="V323">
        <v>1</v>
      </c>
      <c r="W323">
        <f t="shared" si="5"/>
        <v>68</v>
      </c>
    </row>
    <row r="324" spans="1:23" x14ac:dyDescent="0.25">
      <c r="A324">
        <v>2636</v>
      </c>
      <c r="B324">
        <v>290</v>
      </c>
      <c r="C324">
        <v>392</v>
      </c>
      <c r="D324">
        <v>391</v>
      </c>
      <c r="E324">
        <v>363</v>
      </c>
      <c r="F324">
        <v>413</v>
      </c>
      <c r="G324">
        <v>523</v>
      </c>
      <c r="H324" s="74">
        <v>0.12225969645868499</v>
      </c>
      <c r="I324" s="74">
        <v>0.16526138279932501</v>
      </c>
      <c r="J324" s="74">
        <v>0.16483979763912299</v>
      </c>
      <c r="K324" s="74">
        <v>0.15303541315345701</v>
      </c>
      <c r="L324" s="74">
        <v>0.17411467116357501</v>
      </c>
      <c r="M324" s="74">
        <v>0.22048903878583501</v>
      </c>
      <c r="N324">
        <v>2372</v>
      </c>
      <c r="O324">
        <v>14</v>
      </c>
      <c r="P324">
        <v>70</v>
      </c>
      <c r="Q324">
        <v>13</v>
      </c>
      <c r="R324">
        <v>1</v>
      </c>
      <c r="S324">
        <v>1</v>
      </c>
      <c r="T324">
        <v>0</v>
      </c>
      <c r="U324">
        <v>0</v>
      </c>
      <c r="V324">
        <v>1</v>
      </c>
      <c r="W324">
        <f t="shared" si="5"/>
        <v>30</v>
      </c>
    </row>
    <row r="325" spans="1:23" x14ac:dyDescent="0.25">
      <c r="A325">
        <v>2643</v>
      </c>
      <c r="B325">
        <v>678</v>
      </c>
      <c r="C325">
        <v>643</v>
      </c>
      <c r="D325">
        <v>1192</v>
      </c>
      <c r="E325">
        <v>1034</v>
      </c>
      <c r="F325">
        <v>598</v>
      </c>
      <c r="G325">
        <v>375</v>
      </c>
      <c r="H325" s="74">
        <v>0.15</v>
      </c>
      <c r="I325" s="74">
        <v>0.14225663716814199</v>
      </c>
      <c r="J325" s="74">
        <v>0.26371681415929199</v>
      </c>
      <c r="K325" s="74">
        <v>0.22876106194690299</v>
      </c>
      <c r="L325" s="74">
        <v>0.13230088495575201</v>
      </c>
      <c r="M325" s="74">
        <v>8.2964601769911994E-2</v>
      </c>
      <c r="N325">
        <v>4520</v>
      </c>
      <c r="O325">
        <v>13</v>
      </c>
      <c r="P325">
        <v>55</v>
      </c>
      <c r="Q325">
        <v>25</v>
      </c>
      <c r="R325">
        <v>0</v>
      </c>
      <c r="S325">
        <v>5</v>
      </c>
      <c r="T325">
        <v>0</v>
      </c>
      <c r="U325">
        <v>0</v>
      </c>
      <c r="V325">
        <v>2</v>
      </c>
      <c r="W325">
        <f t="shared" si="5"/>
        <v>45</v>
      </c>
    </row>
    <row r="326" spans="1:23" x14ac:dyDescent="0.25">
      <c r="A326">
        <v>2644</v>
      </c>
      <c r="B326">
        <v>299</v>
      </c>
      <c r="C326">
        <v>360</v>
      </c>
      <c r="D326">
        <v>873</v>
      </c>
      <c r="E326">
        <v>612</v>
      </c>
      <c r="F326">
        <v>336</v>
      </c>
      <c r="G326">
        <v>203</v>
      </c>
      <c r="H326" s="74">
        <v>0.11144241520685801</v>
      </c>
      <c r="I326" s="74">
        <v>0.13417815877748801</v>
      </c>
      <c r="J326" s="74">
        <v>0.32538203503540802</v>
      </c>
      <c r="K326" s="74">
        <v>0.22810286992172901</v>
      </c>
      <c r="L326" s="74">
        <v>0.125232948192322</v>
      </c>
      <c r="M326" s="74">
        <v>7.5661572866195001E-2</v>
      </c>
      <c r="N326">
        <v>2683</v>
      </c>
      <c r="O326">
        <v>16</v>
      </c>
      <c r="P326">
        <v>49</v>
      </c>
      <c r="Q326">
        <v>26</v>
      </c>
      <c r="R326">
        <v>0</v>
      </c>
      <c r="S326">
        <v>7</v>
      </c>
      <c r="T326">
        <v>0</v>
      </c>
      <c r="U326">
        <v>0</v>
      </c>
      <c r="V326">
        <v>1</v>
      </c>
      <c r="W326">
        <f t="shared" si="5"/>
        <v>51</v>
      </c>
    </row>
    <row r="327" spans="1:23" x14ac:dyDescent="0.25">
      <c r="A327">
        <v>2645</v>
      </c>
      <c r="B327">
        <v>279</v>
      </c>
      <c r="C327">
        <v>217</v>
      </c>
      <c r="D327">
        <v>381</v>
      </c>
      <c r="E327">
        <v>462</v>
      </c>
      <c r="F327">
        <v>336</v>
      </c>
      <c r="G327">
        <v>257</v>
      </c>
      <c r="H327" s="74">
        <v>0.144409937888199</v>
      </c>
      <c r="I327" s="74">
        <v>0.11231884057971001</v>
      </c>
      <c r="J327" s="74">
        <v>0.197204968944099</v>
      </c>
      <c r="K327" s="74">
        <v>0.23913043478260901</v>
      </c>
      <c r="L327" s="74">
        <v>0.173913043478261</v>
      </c>
      <c r="M327" s="74">
        <v>0.13302277432712201</v>
      </c>
      <c r="N327">
        <v>1932</v>
      </c>
      <c r="O327">
        <v>8</v>
      </c>
      <c r="P327">
        <v>75</v>
      </c>
      <c r="Q327">
        <v>11</v>
      </c>
      <c r="R327">
        <v>0</v>
      </c>
      <c r="S327">
        <v>4</v>
      </c>
      <c r="T327">
        <v>0</v>
      </c>
      <c r="U327">
        <v>0</v>
      </c>
      <c r="V327">
        <v>1</v>
      </c>
      <c r="W327">
        <f t="shared" si="5"/>
        <v>25</v>
      </c>
    </row>
    <row r="328" spans="1:23" x14ac:dyDescent="0.25">
      <c r="A328">
        <v>2655</v>
      </c>
      <c r="B328">
        <v>153</v>
      </c>
      <c r="C328">
        <v>250</v>
      </c>
      <c r="D328">
        <v>151</v>
      </c>
      <c r="E328">
        <v>161</v>
      </c>
      <c r="F328">
        <v>177</v>
      </c>
      <c r="G328">
        <v>144</v>
      </c>
      <c r="H328" s="74">
        <v>0.147683397683398</v>
      </c>
      <c r="I328" s="74">
        <v>0.241312741312741</v>
      </c>
      <c r="J328" s="74">
        <v>0.14575289575289599</v>
      </c>
      <c r="K328" s="74">
        <v>0.15540540540540501</v>
      </c>
      <c r="L328" s="74">
        <v>0.17084942084942101</v>
      </c>
      <c r="M328" s="74">
        <v>0.138996138996139</v>
      </c>
      <c r="N328">
        <v>1036</v>
      </c>
      <c r="O328">
        <v>27</v>
      </c>
      <c r="P328">
        <v>49</v>
      </c>
      <c r="Q328">
        <v>19</v>
      </c>
      <c r="R328">
        <v>0</v>
      </c>
      <c r="S328">
        <v>3</v>
      </c>
      <c r="T328">
        <v>0</v>
      </c>
      <c r="U328">
        <v>0</v>
      </c>
      <c r="V328">
        <v>2</v>
      </c>
      <c r="W328">
        <f t="shared" si="5"/>
        <v>51</v>
      </c>
    </row>
    <row r="329" spans="1:23" x14ac:dyDescent="0.25">
      <c r="A329">
        <v>2656</v>
      </c>
      <c r="B329">
        <v>12</v>
      </c>
      <c r="C329">
        <v>11</v>
      </c>
      <c r="D329">
        <v>10</v>
      </c>
      <c r="E329">
        <v>14</v>
      </c>
      <c r="F329">
        <v>17</v>
      </c>
      <c r="G329">
        <v>12</v>
      </c>
      <c r="H329" s="74">
        <v>0.157894736842105</v>
      </c>
      <c r="I329" s="74">
        <v>0.144736842105263</v>
      </c>
      <c r="J329" s="74">
        <v>0.13157894736842099</v>
      </c>
      <c r="K329" s="74">
        <v>0.18421052631578899</v>
      </c>
      <c r="L329" s="74">
        <v>0.22368421052631601</v>
      </c>
      <c r="M329" s="74">
        <v>0.157894736842105</v>
      </c>
      <c r="N329">
        <v>76</v>
      </c>
      <c r="O329">
        <v>23</v>
      </c>
      <c r="P329">
        <v>55</v>
      </c>
      <c r="Q329">
        <v>18</v>
      </c>
      <c r="R329">
        <v>0</v>
      </c>
      <c r="S329">
        <v>2</v>
      </c>
      <c r="T329">
        <v>0</v>
      </c>
      <c r="U329">
        <v>0</v>
      </c>
      <c r="V329">
        <v>2</v>
      </c>
      <c r="W329">
        <f t="shared" si="5"/>
        <v>45</v>
      </c>
    </row>
    <row r="330" spans="1:23" x14ac:dyDescent="0.25">
      <c r="A330">
        <v>2657</v>
      </c>
      <c r="B330">
        <v>5</v>
      </c>
      <c r="C330">
        <v>7</v>
      </c>
      <c r="D330">
        <v>7</v>
      </c>
      <c r="E330">
        <v>3</v>
      </c>
      <c r="F330">
        <v>3</v>
      </c>
      <c r="G330">
        <v>3</v>
      </c>
      <c r="H330" s="74">
        <v>0.17857142857142899</v>
      </c>
      <c r="I330" s="74">
        <v>0.25</v>
      </c>
      <c r="J330" s="74">
        <v>0.25</v>
      </c>
      <c r="K330" s="74">
        <v>0.107142857142857</v>
      </c>
      <c r="L330" s="74">
        <v>0.107142857142857</v>
      </c>
      <c r="M330" s="74">
        <v>0.107142857142857</v>
      </c>
      <c r="N330">
        <v>28</v>
      </c>
      <c r="O330">
        <v>12</v>
      </c>
      <c r="P330">
        <v>58</v>
      </c>
      <c r="Q330">
        <v>30</v>
      </c>
      <c r="R330">
        <v>0</v>
      </c>
      <c r="S330">
        <v>0</v>
      </c>
      <c r="T330">
        <v>0</v>
      </c>
      <c r="U330">
        <v>0</v>
      </c>
      <c r="V330">
        <v>0</v>
      </c>
      <c r="W330">
        <f t="shared" si="5"/>
        <v>42</v>
      </c>
    </row>
    <row r="331" spans="1:23" x14ac:dyDescent="0.25">
      <c r="A331">
        <v>2658</v>
      </c>
      <c r="B331">
        <v>74</v>
      </c>
      <c r="C331">
        <v>105</v>
      </c>
      <c r="D331">
        <v>69</v>
      </c>
      <c r="E331">
        <v>48</v>
      </c>
      <c r="F331">
        <v>92</v>
      </c>
      <c r="G331">
        <v>61</v>
      </c>
      <c r="H331" s="74">
        <v>0.16481069042316299</v>
      </c>
      <c r="I331" s="74">
        <v>0.23385300668151399</v>
      </c>
      <c r="J331" s="74">
        <v>0.15367483296213799</v>
      </c>
      <c r="K331" s="74">
        <v>0.106904231625835</v>
      </c>
      <c r="L331" s="74">
        <v>0.204899777282851</v>
      </c>
      <c r="M331" s="74">
        <v>0.135857461024499</v>
      </c>
      <c r="N331">
        <v>449</v>
      </c>
      <c r="O331">
        <v>35</v>
      </c>
      <c r="P331">
        <v>30</v>
      </c>
      <c r="Q331">
        <v>29</v>
      </c>
      <c r="R331">
        <v>0</v>
      </c>
      <c r="S331">
        <v>5</v>
      </c>
      <c r="T331">
        <v>0</v>
      </c>
      <c r="U331">
        <v>0</v>
      </c>
      <c r="V331">
        <v>2</v>
      </c>
      <c r="W331">
        <f t="shared" si="5"/>
        <v>70</v>
      </c>
    </row>
    <row r="332" spans="1:23" x14ac:dyDescent="0.25">
      <c r="A332">
        <v>2659</v>
      </c>
      <c r="B332">
        <v>4</v>
      </c>
      <c r="C332">
        <v>3</v>
      </c>
      <c r="D332">
        <v>2</v>
      </c>
      <c r="E332">
        <v>1</v>
      </c>
      <c r="F332">
        <v>5</v>
      </c>
      <c r="G332">
        <v>7</v>
      </c>
      <c r="H332" s="74">
        <v>0.18181818181818199</v>
      </c>
      <c r="I332" s="74">
        <v>0.13636363636363599</v>
      </c>
      <c r="J332" s="74">
        <v>9.0909090909090995E-2</v>
      </c>
      <c r="K332" s="74">
        <v>4.5454545454544998E-2</v>
      </c>
      <c r="L332" s="74">
        <v>0.22727272727272699</v>
      </c>
      <c r="M332" s="74">
        <v>0.31818181818181801</v>
      </c>
      <c r="N332">
        <v>22</v>
      </c>
      <c r="O332">
        <v>35</v>
      </c>
      <c r="P332">
        <v>35</v>
      </c>
      <c r="Q332">
        <v>6</v>
      </c>
      <c r="R332">
        <v>0</v>
      </c>
      <c r="S332">
        <v>21</v>
      </c>
      <c r="T332">
        <v>0</v>
      </c>
      <c r="U332">
        <v>0</v>
      </c>
      <c r="V332">
        <v>3</v>
      </c>
      <c r="W332">
        <f t="shared" si="5"/>
        <v>65</v>
      </c>
    </row>
    <row r="333" spans="1:23" x14ac:dyDescent="0.25">
      <c r="A333">
        <v>2660</v>
      </c>
      <c r="B333">
        <v>40</v>
      </c>
      <c r="C333">
        <v>51</v>
      </c>
      <c r="D333">
        <v>34</v>
      </c>
      <c r="E333">
        <v>36</v>
      </c>
      <c r="F333">
        <v>64</v>
      </c>
      <c r="G333">
        <v>50</v>
      </c>
      <c r="H333" s="74">
        <v>0.145454545454545</v>
      </c>
      <c r="I333" s="74">
        <v>0.18545454545454501</v>
      </c>
      <c r="J333" s="74">
        <v>0.123636363636364</v>
      </c>
      <c r="K333" s="74">
        <v>0.130909090909091</v>
      </c>
      <c r="L333" s="74">
        <v>0.232727272727273</v>
      </c>
      <c r="M333" s="74">
        <v>0.18181818181818199</v>
      </c>
      <c r="N333">
        <v>275</v>
      </c>
      <c r="O333">
        <v>38</v>
      </c>
      <c r="P333">
        <v>47</v>
      </c>
      <c r="Q333">
        <v>7</v>
      </c>
      <c r="R333">
        <v>1</v>
      </c>
      <c r="S333">
        <v>3</v>
      </c>
      <c r="T333">
        <v>0</v>
      </c>
      <c r="U333">
        <v>0</v>
      </c>
      <c r="V333">
        <v>3</v>
      </c>
      <c r="W333">
        <f t="shared" si="5"/>
        <v>53</v>
      </c>
    </row>
    <row r="334" spans="1:23" x14ac:dyDescent="0.25">
      <c r="A334">
        <v>2670</v>
      </c>
      <c r="B334">
        <v>27</v>
      </c>
      <c r="C334">
        <v>28</v>
      </c>
      <c r="D334">
        <v>22</v>
      </c>
      <c r="E334">
        <v>14</v>
      </c>
      <c r="F334">
        <v>25</v>
      </c>
      <c r="G334">
        <v>17</v>
      </c>
      <c r="H334" s="74">
        <v>0.203007518796992</v>
      </c>
      <c r="I334" s="74">
        <v>0.21052631578947401</v>
      </c>
      <c r="J334" s="74">
        <v>0.16541353383458601</v>
      </c>
      <c r="K334" s="74">
        <v>0.105263157894737</v>
      </c>
      <c r="L334" s="74">
        <v>0.18796992481203001</v>
      </c>
      <c r="M334" s="74">
        <v>0.12781954887218</v>
      </c>
      <c r="N334">
        <v>133</v>
      </c>
      <c r="O334">
        <v>49</v>
      </c>
      <c r="P334">
        <v>42</v>
      </c>
      <c r="Q334">
        <v>7</v>
      </c>
      <c r="R334">
        <v>0</v>
      </c>
      <c r="S334">
        <v>1</v>
      </c>
      <c r="T334">
        <v>0</v>
      </c>
      <c r="U334">
        <v>0</v>
      </c>
      <c r="V334">
        <v>1</v>
      </c>
      <c r="W334">
        <f t="shared" si="5"/>
        <v>58</v>
      </c>
    </row>
    <row r="335" spans="1:23" x14ac:dyDescent="0.25">
      <c r="A335">
        <v>3032</v>
      </c>
      <c r="B335">
        <v>114</v>
      </c>
      <c r="C335">
        <v>174</v>
      </c>
      <c r="D335">
        <v>156</v>
      </c>
      <c r="E335">
        <v>183</v>
      </c>
      <c r="F335">
        <v>251</v>
      </c>
      <c r="G335">
        <v>369</v>
      </c>
      <c r="H335" s="74">
        <v>9.1419406575782E-2</v>
      </c>
      <c r="I335" s="74">
        <v>0.13953488372093001</v>
      </c>
      <c r="J335" s="74">
        <v>0.125100240577386</v>
      </c>
      <c r="K335" s="74">
        <v>0.146752205292702</v>
      </c>
      <c r="L335" s="74">
        <v>0.201283079390537</v>
      </c>
      <c r="M335" s="74">
        <v>0.29591018444266198</v>
      </c>
      <c r="N335">
        <v>1247</v>
      </c>
      <c r="O335">
        <v>17</v>
      </c>
      <c r="P335">
        <v>77</v>
      </c>
      <c r="Q335">
        <v>3</v>
      </c>
      <c r="R335">
        <v>0</v>
      </c>
      <c r="S335">
        <v>1</v>
      </c>
      <c r="T335">
        <v>0</v>
      </c>
      <c r="U335">
        <v>0</v>
      </c>
      <c r="V335">
        <v>1</v>
      </c>
      <c r="W335">
        <f t="shared" si="5"/>
        <v>23</v>
      </c>
    </row>
    <row r="336" spans="1:23" x14ac:dyDescent="0.25">
      <c r="A336">
        <v>3035</v>
      </c>
      <c r="B336">
        <v>377</v>
      </c>
      <c r="C336">
        <v>339</v>
      </c>
      <c r="D336">
        <v>461</v>
      </c>
      <c r="E336">
        <v>654</v>
      </c>
      <c r="F336">
        <v>903</v>
      </c>
      <c r="G336">
        <v>666</v>
      </c>
      <c r="H336" s="74">
        <v>0.110882352941176</v>
      </c>
      <c r="I336" s="74">
        <v>9.9705882352941005E-2</v>
      </c>
      <c r="J336" s="74">
        <v>0.13558823529411801</v>
      </c>
      <c r="K336" s="74">
        <v>0.192352941176471</v>
      </c>
      <c r="L336" s="74">
        <v>0.26558823529411801</v>
      </c>
      <c r="M336" s="74">
        <v>0.19588235294117601</v>
      </c>
      <c r="N336">
        <v>3400</v>
      </c>
      <c r="O336">
        <v>6</v>
      </c>
      <c r="P336">
        <v>86</v>
      </c>
      <c r="Q336">
        <v>1</v>
      </c>
      <c r="R336">
        <v>1</v>
      </c>
      <c r="S336">
        <v>4</v>
      </c>
      <c r="T336">
        <v>0</v>
      </c>
      <c r="U336">
        <v>0</v>
      </c>
      <c r="V336">
        <v>1</v>
      </c>
      <c r="W336">
        <f t="shared" si="5"/>
        <v>14</v>
      </c>
    </row>
    <row r="337" spans="1:23" x14ac:dyDescent="0.25">
      <c r="A337">
        <v>3036</v>
      </c>
      <c r="B337">
        <v>243</v>
      </c>
      <c r="C337">
        <v>351</v>
      </c>
      <c r="D337">
        <v>351</v>
      </c>
      <c r="E337">
        <v>322</v>
      </c>
      <c r="F337">
        <v>437</v>
      </c>
      <c r="G337">
        <v>366</v>
      </c>
      <c r="H337" s="74">
        <v>0.11739130434782601</v>
      </c>
      <c r="I337" s="74">
        <v>0.16956521739130401</v>
      </c>
      <c r="J337" s="74">
        <v>0.16956521739130401</v>
      </c>
      <c r="K337" s="74">
        <v>0.155555555555556</v>
      </c>
      <c r="L337" s="74">
        <v>0.211111111111111</v>
      </c>
      <c r="M337" s="74">
        <v>0.17681159420289899</v>
      </c>
      <c r="N337">
        <v>2070</v>
      </c>
      <c r="O337">
        <v>25</v>
      </c>
      <c r="P337">
        <v>55</v>
      </c>
      <c r="Q337">
        <v>5</v>
      </c>
      <c r="R337">
        <v>0</v>
      </c>
      <c r="S337">
        <v>8</v>
      </c>
      <c r="T337">
        <v>5</v>
      </c>
      <c r="U337">
        <v>0</v>
      </c>
      <c r="V337">
        <v>2</v>
      </c>
      <c r="W337">
        <f t="shared" si="5"/>
        <v>45</v>
      </c>
    </row>
    <row r="338" spans="1:23" x14ac:dyDescent="0.25">
      <c r="A338">
        <v>3037</v>
      </c>
      <c r="B338">
        <v>235</v>
      </c>
      <c r="C338">
        <v>323</v>
      </c>
      <c r="D338">
        <v>367</v>
      </c>
      <c r="E338">
        <v>362</v>
      </c>
      <c r="F338">
        <v>543</v>
      </c>
      <c r="G338">
        <v>744</v>
      </c>
      <c r="H338" s="74">
        <v>9.1297591297591005E-2</v>
      </c>
      <c r="I338" s="74">
        <v>0.125485625485625</v>
      </c>
      <c r="J338" s="74">
        <v>0.14257964257964301</v>
      </c>
      <c r="K338" s="74">
        <v>0.140637140637141</v>
      </c>
      <c r="L338" s="74">
        <v>0.210955710955711</v>
      </c>
      <c r="M338" s="74">
        <v>0.28904428904428903</v>
      </c>
      <c r="N338">
        <v>2574</v>
      </c>
      <c r="O338">
        <v>8</v>
      </c>
      <c r="P338">
        <v>84</v>
      </c>
      <c r="Q338">
        <v>3</v>
      </c>
      <c r="R338">
        <v>0</v>
      </c>
      <c r="S338">
        <v>4</v>
      </c>
      <c r="T338">
        <v>0</v>
      </c>
      <c r="U338">
        <v>0</v>
      </c>
      <c r="V338">
        <v>1</v>
      </c>
      <c r="W338">
        <f t="shared" si="5"/>
        <v>16</v>
      </c>
    </row>
    <row r="339" spans="1:23" x14ac:dyDescent="0.25">
      <c r="A339">
        <v>3038</v>
      </c>
      <c r="B339">
        <v>361</v>
      </c>
      <c r="C339">
        <v>678</v>
      </c>
      <c r="D339">
        <v>446</v>
      </c>
      <c r="E339">
        <v>412</v>
      </c>
      <c r="F339">
        <v>569</v>
      </c>
      <c r="G339">
        <v>441</v>
      </c>
      <c r="H339" s="74">
        <v>0.12418300653594801</v>
      </c>
      <c r="I339" s="74">
        <v>0.23323013415892699</v>
      </c>
      <c r="J339" s="74">
        <v>0.153422772617819</v>
      </c>
      <c r="K339" s="74">
        <v>0.14172686618507099</v>
      </c>
      <c r="L339" s="74">
        <v>0.19573443412452701</v>
      </c>
      <c r="M339" s="74">
        <v>0.15170278637770901</v>
      </c>
      <c r="N339">
        <v>2907</v>
      </c>
      <c r="O339">
        <v>37</v>
      </c>
      <c r="P339">
        <v>53</v>
      </c>
      <c r="Q339">
        <v>5</v>
      </c>
      <c r="R339">
        <v>1</v>
      </c>
      <c r="S339">
        <v>3</v>
      </c>
      <c r="T339">
        <v>0</v>
      </c>
      <c r="U339">
        <v>0</v>
      </c>
      <c r="V339">
        <v>1</v>
      </c>
      <c r="W339">
        <f t="shared" si="5"/>
        <v>47</v>
      </c>
    </row>
    <row r="340" spans="1:23" x14ac:dyDescent="0.25">
      <c r="A340">
        <v>3039</v>
      </c>
      <c r="B340">
        <v>552</v>
      </c>
      <c r="C340">
        <v>310</v>
      </c>
      <c r="D340">
        <v>730</v>
      </c>
      <c r="E340">
        <v>867</v>
      </c>
      <c r="F340">
        <v>848</v>
      </c>
      <c r="G340">
        <v>557</v>
      </c>
      <c r="H340" s="74">
        <v>0.14285714285714299</v>
      </c>
      <c r="I340" s="74">
        <v>8.0227743271221993E-2</v>
      </c>
      <c r="J340" s="74">
        <v>0.18892339544513501</v>
      </c>
      <c r="K340" s="74">
        <v>0.22437888198757799</v>
      </c>
      <c r="L340" s="74">
        <v>0.21946169772256699</v>
      </c>
      <c r="M340" s="74">
        <v>0.14415113871635599</v>
      </c>
      <c r="N340">
        <v>3864</v>
      </c>
      <c r="O340">
        <v>4</v>
      </c>
      <c r="P340">
        <v>86</v>
      </c>
      <c r="Q340">
        <v>2</v>
      </c>
      <c r="R340">
        <v>1</v>
      </c>
      <c r="S340">
        <v>7</v>
      </c>
      <c r="T340">
        <v>0</v>
      </c>
      <c r="U340">
        <v>0</v>
      </c>
      <c r="V340">
        <v>1</v>
      </c>
      <c r="W340">
        <f t="shared" si="5"/>
        <v>14</v>
      </c>
    </row>
    <row r="341" spans="1:23" x14ac:dyDescent="0.25">
      <c r="A341">
        <v>3040</v>
      </c>
      <c r="B341">
        <v>301</v>
      </c>
      <c r="C341">
        <v>372</v>
      </c>
      <c r="D341">
        <v>380</v>
      </c>
      <c r="E341">
        <v>468</v>
      </c>
      <c r="F341">
        <v>570</v>
      </c>
      <c r="G341">
        <v>743</v>
      </c>
      <c r="H341" s="74">
        <v>0.10621030345801</v>
      </c>
      <c r="I341" s="74">
        <v>0.13126323218066299</v>
      </c>
      <c r="J341" s="74">
        <v>0.13408609738885</v>
      </c>
      <c r="K341" s="74">
        <v>0.16513761467889901</v>
      </c>
      <c r="L341" s="74">
        <v>0.20112914608327501</v>
      </c>
      <c r="M341" s="74">
        <v>0.262173606210303</v>
      </c>
      <c r="N341">
        <v>2834</v>
      </c>
      <c r="O341">
        <v>9</v>
      </c>
      <c r="P341">
        <v>85</v>
      </c>
      <c r="Q341">
        <v>2</v>
      </c>
      <c r="R341">
        <v>1</v>
      </c>
      <c r="S341">
        <v>2</v>
      </c>
      <c r="T341">
        <v>0</v>
      </c>
      <c r="U341">
        <v>0</v>
      </c>
      <c r="V341">
        <v>1</v>
      </c>
      <c r="W341">
        <f t="shared" si="5"/>
        <v>15</v>
      </c>
    </row>
    <row r="342" spans="1:23" x14ac:dyDescent="0.25">
      <c r="A342">
        <v>3041</v>
      </c>
      <c r="B342">
        <v>316</v>
      </c>
      <c r="C342">
        <v>473</v>
      </c>
      <c r="D342">
        <v>330</v>
      </c>
      <c r="E342">
        <v>304</v>
      </c>
      <c r="F342">
        <v>406</v>
      </c>
      <c r="G342">
        <v>361</v>
      </c>
      <c r="H342" s="74">
        <v>0.14429223744292199</v>
      </c>
      <c r="I342" s="74">
        <v>0.215981735159817</v>
      </c>
      <c r="J342" s="74">
        <v>0.150684931506849</v>
      </c>
      <c r="K342" s="74">
        <v>0.138812785388128</v>
      </c>
      <c r="L342" s="74">
        <v>0.18538812785388101</v>
      </c>
      <c r="M342" s="74">
        <v>0.164840182648402</v>
      </c>
      <c r="N342">
        <v>2190</v>
      </c>
      <c r="O342">
        <v>28</v>
      </c>
      <c r="P342">
        <v>59</v>
      </c>
      <c r="Q342">
        <v>8</v>
      </c>
      <c r="R342">
        <v>1</v>
      </c>
      <c r="S342">
        <v>3</v>
      </c>
      <c r="T342">
        <v>0</v>
      </c>
      <c r="U342">
        <v>0</v>
      </c>
      <c r="V342">
        <v>1</v>
      </c>
      <c r="W342">
        <f t="shared" si="5"/>
        <v>41</v>
      </c>
    </row>
    <row r="343" spans="1:23" x14ac:dyDescent="0.25">
      <c r="A343">
        <v>3043</v>
      </c>
      <c r="B343">
        <v>434</v>
      </c>
      <c r="C343">
        <v>338</v>
      </c>
      <c r="D343">
        <v>730</v>
      </c>
      <c r="E343">
        <v>683</v>
      </c>
      <c r="F343">
        <v>468</v>
      </c>
      <c r="G343">
        <v>263</v>
      </c>
      <c r="H343" s="74">
        <v>0.14883401920438999</v>
      </c>
      <c r="I343" s="74">
        <v>0.115912208504801</v>
      </c>
      <c r="J343" s="74">
        <v>0.25034293552812098</v>
      </c>
      <c r="K343" s="74">
        <v>0.23422496570644699</v>
      </c>
      <c r="L343" s="74">
        <v>0.16049382716049401</v>
      </c>
      <c r="M343" s="74">
        <v>9.0192043895748003E-2</v>
      </c>
      <c r="N343">
        <v>2916</v>
      </c>
      <c r="O343">
        <v>11</v>
      </c>
      <c r="P343">
        <v>80</v>
      </c>
      <c r="Q343">
        <v>4</v>
      </c>
      <c r="R343">
        <v>1</v>
      </c>
      <c r="S343">
        <v>3</v>
      </c>
      <c r="T343">
        <v>0</v>
      </c>
      <c r="U343">
        <v>0</v>
      </c>
      <c r="V343">
        <v>1</v>
      </c>
      <c r="W343">
        <f t="shared" si="5"/>
        <v>20</v>
      </c>
    </row>
    <row r="344" spans="1:23" x14ac:dyDescent="0.25">
      <c r="A344">
        <v>3049</v>
      </c>
      <c r="B344">
        <v>258</v>
      </c>
      <c r="C344">
        <v>280</v>
      </c>
      <c r="D344">
        <v>434</v>
      </c>
      <c r="E344">
        <v>467</v>
      </c>
      <c r="F344">
        <v>645</v>
      </c>
      <c r="G344">
        <v>689</v>
      </c>
      <c r="H344" s="74">
        <v>9.3040028849620995E-2</v>
      </c>
      <c r="I344" s="74">
        <v>0.100973674720519</v>
      </c>
      <c r="J344" s="74">
        <v>0.156509195816805</v>
      </c>
      <c r="K344" s="74">
        <v>0.16840966462315199</v>
      </c>
      <c r="L344" s="74">
        <v>0.23260007212405301</v>
      </c>
      <c r="M344" s="74">
        <v>0.248467363865849</v>
      </c>
      <c r="N344">
        <v>2773</v>
      </c>
      <c r="O344">
        <v>5</v>
      </c>
      <c r="P344">
        <v>89</v>
      </c>
      <c r="Q344">
        <v>2</v>
      </c>
      <c r="R344">
        <v>0</v>
      </c>
      <c r="S344">
        <v>2</v>
      </c>
      <c r="T344">
        <v>0</v>
      </c>
      <c r="U344">
        <v>0</v>
      </c>
      <c r="V344">
        <v>1</v>
      </c>
      <c r="W344">
        <f t="shared" si="5"/>
        <v>11</v>
      </c>
    </row>
    <row r="345" spans="1:23" x14ac:dyDescent="0.25">
      <c r="A345">
        <v>3054</v>
      </c>
      <c r="B345">
        <v>436</v>
      </c>
      <c r="C345">
        <v>433</v>
      </c>
      <c r="D345">
        <v>561</v>
      </c>
      <c r="E345">
        <v>660</v>
      </c>
      <c r="F345">
        <v>672</v>
      </c>
      <c r="G345">
        <v>423</v>
      </c>
      <c r="H345" s="74">
        <v>0.13689167974882299</v>
      </c>
      <c r="I345" s="74">
        <v>0.13594976452119301</v>
      </c>
      <c r="J345" s="74">
        <v>0.176138147566719</v>
      </c>
      <c r="K345" s="74">
        <v>0.20722135007849299</v>
      </c>
      <c r="L345" s="74">
        <v>0.21098901098901099</v>
      </c>
      <c r="M345" s="74">
        <v>0.132810047095761</v>
      </c>
      <c r="N345">
        <v>3185</v>
      </c>
      <c r="O345">
        <v>9</v>
      </c>
      <c r="P345">
        <v>82</v>
      </c>
      <c r="Q345">
        <v>4</v>
      </c>
      <c r="R345">
        <v>0</v>
      </c>
      <c r="S345">
        <v>4</v>
      </c>
      <c r="T345">
        <v>0</v>
      </c>
      <c r="U345">
        <v>0</v>
      </c>
      <c r="V345">
        <v>1</v>
      </c>
      <c r="W345">
        <f t="shared" si="5"/>
        <v>18</v>
      </c>
    </row>
    <row r="346" spans="1:23" x14ac:dyDescent="0.25">
      <c r="A346">
        <v>3063</v>
      </c>
      <c r="B346">
        <v>452</v>
      </c>
      <c r="C346">
        <v>586</v>
      </c>
      <c r="D346">
        <v>580</v>
      </c>
      <c r="E346">
        <v>591</v>
      </c>
      <c r="F346">
        <v>914</v>
      </c>
      <c r="G346">
        <v>738</v>
      </c>
      <c r="H346" s="74">
        <v>0.117068117068117</v>
      </c>
      <c r="I346" s="74">
        <v>0.15177415177415199</v>
      </c>
      <c r="J346" s="74">
        <v>0.15022015022015001</v>
      </c>
      <c r="K346" s="74">
        <v>0.153069153069153</v>
      </c>
      <c r="L346" s="74">
        <v>0.23672623672623699</v>
      </c>
      <c r="M346" s="74">
        <v>0.191142191142191</v>
      </c>
      <c r="N346">
        <v>3861</v>
      </c>
      <c r="O346">
        <v>10</v>
      </c>
      <c r="P346">
        <v>83</v>
      </c>
      <c r="Q346">
        <v>3</v>
      </c>
      <c r="R346">
        <v>0</v>
      </c>
      <c r="S346">
        <v>3</v>
      </c>
      <c r="T346">
        <v>0</v>
      </c>
      <c r="U346">
        <v>0</v>
      </c>
      <c r="V346">
        <v>1</v>
      </c>
      <c r="W346">
        <f t="shared" si="5"/>
        <v>17</v>
      </c>
    </row>
    <row r="347" spans="1:23" x14ac:dyDescent="0.25">
      <c r="A347">
        <v>3072</v>
      </c>
      <c r="B347">
        <v>324</v>
      </c>
      <c r="C347">
        <v>262</v>
      </c>
      <c r="D347">
        <v>342</v>
      </c>
      <c r="E347">
        <v>469</v>
      </c>
      <c r="F347">
        <v>644</v>
      </c>
      <c r="G347">
        <v>464</v>
      </c>
      <c r="H347" s="74">
        <v>0.12934131736526899</v>
      </c>
      <c r="I347" s="74">
        <v>0.104590818363273</v>
      </c>
      <c r="J347" s="74">
        <v>0.13652694610778399</v>
      </c>
      <c r="K347" s="74">
        <v>0.187225548902196</v>
      </c>
      <c r="L347" s="74">
        <v>0.25708582834331301</v>
      </c>
      <c r="M347" s="74">
        <v>0.18522954091816399</v>
      </c>
      <c r="N347">
        <v>2505</v>
      </c>
      <c r="O347">
        <v>6</v>
      </c>
      <c r="P347">
        <v>86</v>
      </c>
      <c r="Q347">
        <v>3</v>
      </c>
      <c r="R347">
        <v>0</v>
      </c>
      <c r="S347">
        <v>4</v>
      </c>
      <c r="T347">
        <v>0</v>
      </c>
      <c r="U347">
        <v>0</v>
      </c>
      <c r="V347">
        <v>1</v>
      </c>
      <c r="W347">
        <f t="shared" si="5"/>
        <v>14</v>
      </c>
    </row>
    <row r="348" spans="1:23" x14ac:dyDescent="0.25">
      <c r="A348">
        <v>3114</v>
      </c>
      <c r="B348">
        <v>234</v>
      </c>
      <c r="C348">
        <v>436</v>
      </c>
      <c r="D348">
        <v>343</v>
      </c>
      <c r="E348">
        <v>420</v>
      </c>
      <c r="F348">
        <v>608</v>
      </c>
      <c r="G348">
        <v>512</v>
      </c>
      <c r="H348" s="74">
        <v>9.1656874265569996E-2</v>
      </c>
      <c r="I348" s="74">
        <v>0.17077947512730099</v>
      </c>
      <c r="J348" s="74">
        <v>0.134351743047395</v>
      </c>
      <c r="K348" s="74">
        <v>0.16451233842538199</v>
      </c>
      <c r="L348" s="74">
        <v>0.238151194672934</v>
      </c>
      <c r="M348" s="74">
        <v>0.20054837446141799</v>
      </c>
      <c r="N348">
        <v>2553</v>
      </c>
      <c r="O348">
        <v>22</v>
      </c>
      <c r="P348">
        <v>71</v>
      </c>
      <c r="Q348">
        <v>3</v>
      </c>
      <c r="R348">
        <v>1</v>
      </c>
      <c r="S348">
        <v>1</v>
      </c>
      <c r="T348">
        <v>0</v>
      </c>
      <c r="U348">
        <v>0</v>
      </c>
      <c r="V348">
        <v>1</v>
      </c>
      <c r="W348">
        <f t="shared" si="5"/>
        <v>29</v>
      </c>
    </row>
    <row r="349" spans="1:23" x14ac:dyDescent="0.25">
      <c r="A349">
        <v>3131</v>
      </c>
      <c r="B349">
        <v>177</v>
      </c>
      <c r="C349">
        <v>235</v>
      </c>
      <c r="D349">
        <v>212</v>
      </c>
      <c r="E349">
        <v>199</v>
      </c>
      <c r="F349">
        <v>365</v>
      </c>
      <c r="G349">
        <v>401</v>
      </c>
      <c r="H349" s="74">
        <v>0.11139081183134</v>
      </c>
      <c r="I349" s="74">
        <v>0.14789175582127101</v>
      </c>
      <c r="J349" s="74">
        <v>0.13341724354940199</v>
      </c>
      <c r="K349" s="74">
        <v>0.12523599748269401</v>
      </c>
      <c r="L349" s="74">
        <v>0.22970421648835701</v>
      </c>
      <c r="M349" s="74">
        <v>0.25235997482693501</v>
      </c>
      <c r="N349">
        <v>1589</v>
      </c>
      <c r="O349">
        <v>14</v>
      </c>
      <c r="P349">
        <v>81</v>
      </c>
      <c r="Q349">
        <v>3</v>
      </c>
      <c r="R349">
        <v>1</v>
      </c>
      <c r="S349">
        <v>1</v>
      </c>
      <c r="T349">
        <v>0</v>
      </c>
      <c r="U349">
        <v>0</v>
      </c>
      <c r="V349">
        <v>1</v>
      </c>
      <c r="W349">
        <f t="shared" si="5"/>
        <v>19</v>
      </c>
    </row>
    <row r="350" spans="1:23" x14ac:dyDescent="0.25">
      <c r="A350">
        <v>3139</v>
      </c>
      <c r="B350">
        <v>154</v>
      </c>
      <c r="C350">
        <v>238</v>
      </c>
      <c r="D350">
        <v>242</v>
      </c>
      <c r="E350">
        <v>166</v>
      </c>
      <c r="F350">
        <v>274</v>
      </c>
      <c r="G350">
        <v>234</v>
      </c>
      <c r="H350" s="74">
        <v>0.117737003058104</v>
      </c>
      <c r="I350" s="74">
        <v>0.18195718654434301</v>
      </c>
      <c r="J350" s="74">
        <v>0.185015290519878</v>
      </c>
      <c r="K350" s="74">
        <v>0.12691131498470901</v>
      </c>
      <c r="L350" s="74">
        <v>0.209480122324159</v>
      </c>
      <c r="M350" s="74">
        <v>0.17889908256880699</v>
      </c>
      <c r="N350">
        <v>1308</v>
      </c>
      <c r="O350">
        <v>18</v>
      </c>
      <c r="P350">
        <v>73</v>
      </c>
      <c r="Q350">
        <v>5</v>
      </c>
      <c r="R350">
        <v>1</v>
      </c>
      <c r="S350">
        <v>1</v>
      </c>
      <c r="T350">
        <v>1</v>
      </c>
      <c r="U350">
        <v>0</v>
      </c>
      <c r="V350">
        <v>1</v>
      </c>
      <c r="W350">
        <f t="shared" si="5"/>
        <v>27</v>
      </c>
    </row>
    <row r="351" spans="1:23" x14ac:dyDescent="0.25">
      <c r="A351">
        <v>3140</v>
      </c>
      <c r="B351">
        <v>185</v>
      </c>
      <c r="C351">
        <v>259</v>
      </c>
      <c r="D351">
        <v>270</v>
      </c>
      <c r="E351">
        <v>246</v>
      </c>
      <c r="F351">
        <v>349</v>
      </c>
      <c r="G351">
        <v>411</v>
      </c>
      <c r="H351" s="74">
        <v>0.107558139534884</v>
      </c>
      <c r="I351" s="74">
        <v>0.15058139534883699</v>
      </c>
      <c r="J351" s="74">
        <v>0.15697674418604701</v>
      </c>
      <c r="K351" s="74">
        <v>0.143023255813953</v>
      </c>
      <c r="L351" s="74">
        <v>0.20290697674418601</v>
      </c>
      <c r="M351" s="74">
        <v>0.23895348837209299</v>
      </c>
      <c r="N351">
        <v>1720</v>
      </c>
      <c r="O351">
        <v>11</v>
      </c>
      <c r="P351">
        <v>84</v>
      </c>
      <c r="Q351">
        <v>1</v>
      </c>
      <c r="R351">
        <v>1</v>
      </c>
      <c r="S351">
        <v>1</v>
      </c>
      <c r="T351">
        <v>0</v>
      </c>
      <c r="U351">
        <v>0</v>
      </c>
      <c r="V351">
        <v>1</v>
      </c>
      <c r="W351">
        <f t="shared" si="5"/>
        <v>16</v>
      </c>
    </row>
    <row r="352" spans="1:23" x14ac:dyDescent="0.25">
      <c r="A352">
        <v>3152</v>
      </c>
      <c r="B352">
        <v>3</v>
      </c>
      <c r="C352">
        <v>4</v>
      </c>
      <c r="D352">
        <v>10</v>
      </c>
      <c r="E352">
        <v>9</v>
      </c>
      <c r="F352">
        <v>7</v>
      </c>
      <c r="G352">
        <v>7</v>
      </c>
      <c r="H352" s="74">
        <v>7.4999999999999997E-2</v>
      </c>
      <c r="I352" s="74">
        <v>0.1</v>
      </c>
      <c r="J352" s="74">
        <v>0.25</v>
      </c>
      <c r="K352" s="74">
        <v>0.22500000000000001</v>
      </c>
      <c r="L352" s="74">
        <v>0.17499999999999999</v>
      </c>
      <c r="M352" s="74">
        <v>0.17499999999999999</v>
      </c>
      <c r="N352">
        <v>40</v>
      </c>
      <c r="O352">
        <v>4</v>
      </c>
      <c r="P352">
        <v>82</v>
      </c>
      <c r="Q352">
        <v>4</v>
      </c>
      <c r="R352">
        <v>0</v>
      </c>
      <c r="S352">
        <v>0</v>
      </c>
      <c r="T352">
        <v>0</v>
      </c>
      <c r="U352">
        <v>0</v>
      </c>
      <c r="V352">
        <v>9</v>
      </c>
      <c r="W352">
        <f t="shared" si="5"/>
        <v>18</v>
      </c>
    </row>
    <row r="353" spans="1:23" x14ac:dyDescent="0.25">
      <c r="A353">
        <v>3156</v>
      </c>
      <c r="B353">
        <v>138</v>
      </c>
      <c r="C353">
        <v>177</v>
      </c>
      <c r="D353">
        <v>193</v>
      </c>
      <c r="E353">
        <v>184</v>
      </c>
      <c r="F353">
        <v>319</v>
      </c>
      <c r="G353">
        <v>587</v>
      </c>
      <c r="H353" s="74">
        <v>8.6357947434292995E-2</v>
      </c>
      <c r="I353" s="74">
        <v>0.110763454317897</v>
      </c>
      <c r="J353" s="74">
        <v>0.120775969962453</v>
      </c>
      <c r="K353" s="74">
        <v>0.11514392991239</v>
      </c>
      <c r="L353" s="74">
        <v>0.199624530663329</v>
      </c>
      <c r="M353" s="74">
        <v>0.36733416770963701</v>
      </c>
      <c r="N353">
        <v>1598</v>
      </c>
      <c r="O353">
        <v>7</v>
      </c>
      <c r="P353">
        <v>89</v>
      </c>
      <c r="Q353">
        <v>1</v>
      </c>
      <c r="R353">
        <v>1</v>
      </c>
      <c r="S353">
        <v>2</v>
      </c>
      <c r="T353">
        <v>0</v>
      </c>
      <c r="U353">
        <v>0</v>
      </c>
      <c r="V353">
        <v>1</v>
      </c>
      <c r="W353">
        <f t="shared" si="5"/>
        <v>11</v>
      </c>
    </row>
    <row r="354" spans="1:23" x14ac:dyDescent="0.25">
      <c r="A354">
        <v>3157</v>
      </c>
      <c r="B354">
        <v>275</v>
      </c>
      <c r="C354">
        <v>359</v>
      </c>
      <c r="D354">
        <v>351</v>
      </c>
      <c r="E354">
        <v>317</v>
      </c>
      <c r="F354">
        <v>395</v>
      </c>
      <c r="G354">
        <v>385</v>
      </c>
      <c r="H354" s="74">
        <v>0.132084534101825</v>
      </c>
      <c r="I354" s="74">
        <v>0.17243035542747401</v>
      </c>
      <c r="J354" s="74">
        <v>0.16858789625360199</v>
      </c>
      <c r="K354" s="74">
        <v>0.152257444764649</v>
      </c>
      <c r="L354" s="74">
        <v>0.18972142170989401</v>
      </c>
      <c r="M354" s="74">
        <v>0.184918347742555</v>
      </c>
      <c r="N354">
        <v>2082</v>
      </c>
      <c r="O354">
        <v>18</v>
      </c>
      <c r="P354">
        <v>69</v>
      </c>
      <c r="Q354">
        <v>8</v>
      </c>
      <c r="R354">
        <v>1</v>
      </c>
      <c r="S354">
        <v>2</v>
      </c>
      <c r="T354">
        <v>0</v>
      </c>
      <c r="U354">
        <v>0</v>
      </c>
      <c r="V354">
        <v>2</v>
      </c>
      <c r="W354">
        <f t="shared" si="5"/>
        <v>31</v>
      </c>
    </row>
    <row r="355" spans="1:23" x14ac:dyDescent="0.25">
      <c r="A355">
        <v>3160</v>
      </c>
      <c r="B355">
        <v>231</v>
      </c>
      <c r="C355">
        <v>372</v>
      </c>
      <c r="D355">
        <v>372</v>
      </c>
      <c r="E355">
        <v>334</v>
      </c>
      <c r="F355">
        <v>488</v>
      </c>
      <c r="G355">
        <v>408</v>
      </c>
      <c r="H355" s="74">
        <v>0.104761904761905</v>
      </c>
      <c r="I355" s="74">
        <v>0.16870748299319699</v>
      </c>
      <c r="J355" s="74">
        <v>0.16870748299319699</v>
      </c>
      <c r="K355" s="74">
        <v>0.15147392290249401</v>
      </c>
      <c r="L355" s="74">
        <v>0.22131519274376399</v>
      </c>
      <c r="M355" s="74">
        <v>0.185034013605442</v>
      </c>
      <c r="N355">
        <v>2205</v>
      </c>
      <c r="O355">
        <v>27</v>
      </c>
      <c r="P355">
        <v>52</v>
      </c>
      <c r="Q355">
        <v>9</v>
      </c>
      <c r="R355">
        <v>1</v>
      </c>
      <c r="S355">
        <v>4</v>
      </c>
      <c r="T355">
        <v>5</v>
      </c>
      <c r="U355">
        <v>0</v>
      </c>
      <c r="V355">
        <v>2</v>
      </c>
      <c r="W355">
        <f t="shared" si="5"/>
        <v>48</v>
      </c>
    </row>
    <row r="356" spans="1:23" x14ac:dyDescent="0.25">
      <c r="A356">
        <v>3164</v>
      </c>
      <c r="B356">
        <v>178</v>
      </c>
      <c r="C356">
        <v>304</v>
      </c>
      <c r="D356">
        <v>250</v>
      </c>
      <c r="E356">
        <v>236</v>
      </c>
      <c r="F356">
        <v>422</v>
      </c>
      <c r="G356">
        <v>456</v>
      </c>
      <c r="H356" s="74">
        <v>9.6424702058504994E-2</v>
      </c>
      <c r="I356" s="74">
        <v>0.16468039003250301</v>
      </c>
      <c r="J356" s="74">
        <v>0.135427952329361</v>
      </c>
      <c r="K356" s="74">
        <v>0.127843986998917</v>
      </c>
      <c r="L356" s="74">
        <v>0.228602383531961</v>
      </c>
      <c r="M356" s="74">
        <v>0.24702058504875399</v>
      </c>
      <c r="N356">
        <v>1846</v>
      </c>
      <c r="O356">
        <v>17</v>
      </c>
      <c r="P356">
        <v>77</v>
      </c>
      <c r="Q356">
        <v>2</v>
      </c>
      <c r="R356">
        <v>1</v>
      </c>
      <c r="S356">
        <v>1</v>
      </c>
      <c r="T356">
        <v>0</v>
      </c>
      <c r="U356">
        <v>0</v>
      </c>
      <c r="V356">
        <v>1</v>
      </c>
      <c r="W356">
        <f t="shared" si="5"/>
        <v>23</v>
      </c>
    </row>
    <row r="357" spans="1:23" x14ac:dyDescent="0.25">
      <c r="A357">
        <v>3166</v>
      </c>
      <c r="B357">
        <v>284</v>
      </c>
      <c r="C357">
        <v>454</v>
      </c>
      <c r="D357">
        <v>327</v>
      </c>
      <c r="E357">
        <v>381</v>
      </c>
      <c r="F357">
        <v>424</v>
      </c>
      <c r="G357">
        <v>354</v>
      </c>
      <c r="H357" s="74">
        <v>0.12769784172661899</v>
      </c>
      <c r="I357" s="74">
        <v>0.20413669064748199</v>
      </c>
      <c r="J357" s="74">
        <v>0.14703237410071901</v>
      </c>
      <c r="K357" s="74">
        <v>0.17131294964028801</v>
      </c>
      <c r="L357" s="74">
        <v>0.190647482014388</v>
      </c>
      <c r="M357" s="74">
        <v>0.159172661870504</v>
      </c>
      <c r="N357">
        <v>2224</v>
      </c>
      <c r="O357">
        <v>38</v>
      </c>
      <c r="P357">
        <v>47</v>
      </c>
      <c r="Q357">
        <v>9</v>
      </c>
      <c r="R357">
        <v>0</v>
      </c>
      <c r="S357">
        <v>3</v>
      </c>
      <c r="T357">
        <v>1</v>
      </c>
      <c r="U357">
        <v>0</v>
      </c>
      <c r="V357">
        <v>2</v>
      </c>
      <c r="W357">
        <f t="shared" si="5"/>
        <v>53</v>
      </c>
    </row>
    <row r="358" spans="1:23" x14ac:dyDescent="0.25">
      <c r="A358">
        <v>3172</v>
      </c>
      <c r="B358">
        <v>256</v>
      </c>
      <c r="C358">
        <v>384</v>
      </c>
      <c r="D358">
        <v>358</v>
      </c>
      <c r="E358">
        <v>341</v>
      </c>
      <c r="F358">
        <v>461</v>
      </c>
      <c r="G358">
        <v>579</v>
      </c>
      <c r="H358" s="74">
        <v>0.10760823875578</v>
      </c>
      <c r="I358" s="74">
        <v>0.16141235813367</v>
      </c>
      <c r="J358" s="74">
        <v>0.15048339638503599</v>
      </c>
      <c r="K358" s="74">
        <v>0.14333753678016001</v>
      </c>
      <c r="L358" s="74">
        <v>0.19377889869693099</v>
      </c>
      <c r="M358" s="74">
        <v>0.24337957124842399</v>
      </c>
      <c r="N358">
        <v>2379</v>
      </c>
      <c r="O358">
        <v>15</v>
      </c>
      <c r="P358">
        <v>76</v>
      </c>
      <c r="Q358">
        <v>5</v>
      </c>
      <c r="R358">
        <v>1</v>
      </c>
      <c r="S358">
        <v>1</v>
      </c>
      <c r="T358">
        <v>1</v>
      </c>
      <c r="U358">
        <v>0</v>
      </c>
      <c r="V358">
        <v>1</v>
      </c>
      <c r="W358">
        <f t="shared" si="5"/>
        <v>24</v>
      </c>
    </row>
    <row r="359" spans="1:23" x14ac:dyDescent="0.25">
      <c r="A359">
        <v>3176</v>
      </c>
      <c r="B359">
        <v>265</v>
      </c>
      <c r="C359">
        <v>420</v>
      </c>
      <c r="D359">
        <v>418</v>
      </c>
      <c r="E359">
        <v>371</v>
      </c>
      <c r="F359">
        <v>605</v>
      </c>
      <c r="G359">
        <v>912</v>
      </c>
      <c r="H359" s="74">
        <v>8.8599130725509997E-2</v>
      </c>
      <c r="I359" s="74">
        <v>0.14042126379137401</v>
      </c>
      <c r="J359" s="74">
        <v>0.139752591106653</v>
      </c>
      <c r="K359" s="74">
        <v>0.124038783015714</v>
      </c>
      <c r="L359" s="74">
        <v>0.20227348712805099</v>
      </c>
      <c r="M359" s="74">
        <v>0.30491474423269799</v>
      </c>
      <c r="N359">
        <v>2991</v>
      </c>
      <c r="O359">
        <v>18</v>
      </c>
      <c r="P359">
        <v>70</v>
      </c>
      <c r="Q359">
        <v>7</v>
      </c>
      <c r="R359">
        <v>1</v>
      </c>
      <c r="S359">
        <v>3</v>
      </c>
      <c r="T359">
        <v>0</v>
      </c>
      <c r="U359">
        <v>0</v>
      </c>
      <c r="V359">
        <v>1</v>
      </c>
      <c r="W359">
        <f t="shared" si="5"/>
        <v>30</v>
      </c>
    </row>
    <row r="360" spans="1:23" x14ac:dyDescent="0.25">
      <c r="A360">
        <v>3177</v>
      </c>
      <c r="B360">
        <v>246</v>
      </c>
      <c r="C360">
        <v>296</v>
      </c>
      <c r="D360">
        <v>325</v>
      </c>
      <c r="E360">
        <v>354</v>
      </c>
      <c r="F360">
        <v>545</v>
      </c>
      <c r="G360">
        <v>506</v>
      </c>
      <c r="H360" s="74">
        <v>0.10827464788732399</v>
      </c>
      <c r="I360" s="74">
        <v>0.13028169014084501</v>
      </c>
      <c r="J360" s="74">
        <v>0.14304577464788701</v>
      </c>
      <c r="K360" s="74">
        <v>0.15580985915493001</v>
      </c>
      <c r="L360" s="74">
        <v>0.23987676056338</v>
      </c>
      <c r="M360" s="74">
        <v>0.22271126760563401</v>
      </c>
      <c r="N360">
        <v>2272</v>
      </c>
      <c r="O360">
        <v>7</v>
      </c>
      <c r="P360">
        <v>88</v>
      </c>
      <c r="Q360">
        <v>2</v>
      </c>
      <c r="R360">
        <v>1</v>
      </c>
      <c r="S360">
        <v>2</v>
      </c>
      <c r="T360">
        <v>0</v>
      </c>
      <c r="U360">
        <v>0</v>
      </c>
      <c r="V360">
        <v>1</v>
      </c>
      <c r="W360">
        <f t="shared" si="5"/>
        <v>12</v>
      </c>
    </row>
    <row r="361" spans="1:23" x14ac:dyDescent="0.25">
      <c r="A361">
        <v>3183</v>
      </c>
      <c r="B361">
        <v>359</v>
      </c>
      <c r="C361">
        <v>551</v>
      </c>
      <c r="D361">
        <v>625</v>
      </c>
      <c r="E361">
        <v>540</v>
      </c>
      <c r="F361">
        <v>672</v>
      </c>
      <c r="G361">
        <v>643</v>
      </c>
      <c r="H361" s="74">
        <v>0.105899705014749</v>
      </c>
      <c r="I361" s="74">
        <v>0.16253687315634199</v>
      </c>
      <c r="J361" s="74">
        <v>0.184365781710914</v>
      </c>
      <c r="K361" s="74">
        <v>0.15929203539823</v>
      </c>
      <c r="L361" s="74">
        <v>0.198230088495575</v>
      </c>
      <c r="M361" s="74">
        <v>0.18967551622418899</v>
      </c>
      <c r="N361">
        <v>3390</v>
      </c>
      <c r="O361">
        <v>14</v>
      </c>
      <c r="P361">
        <v>62</v>
      </c>
      <c r="Q361">
        <v>9</v>
      </c>
      <c r="R361">
        <v>0</v>
      </c>
      <c r="S361">
        <v>11</v>
      </c>
      <c r="T361">
        <v>2</v>
      </c>
      <c r="U361">
        <v>0</v>
      </c>
      <c r="V361">
        <v>2</v>
      </c>
      <c r="W361">
        <f t="shared" si="5"/>
        <v>38</v>
      </c>
    </row>
    <row r="362" spans="1:23" x14ac:dyDescent="0.25">
      <c r="A362">
        <v>3185</v>
      </c>
      <c r="B362">
        <v>0</v>
      </c>
      <c r="C362">
        <v>0</v>
      </c>
      <c r="D362">
        <v>2</v>
      </c>
      <c r="E362">
        <v>1</v>
      </c>
      <c r="F362">
        <v>0</v>
      </c>
      <c r="G362">
        <v>1</v>
      </c>
      <c r="H362" s="74">
        <v>0</v>
      </c>
      <c r="I362" s="74">
        <v>0</v>
      </c>
      <c r="J362" s="74">
        <v>0.5</v>
      </c>
      <c r="K362" s="74">
        <v>0.25</v>
      </c>
      <c r="L362" s="74">
        <v>0</v>
      </c>
      <c r="M362" s="74">
        <v>0.25</v>
      </c>
      <c r="N362">
        <v>4</v>
      </c>
      <c r="O362">
        <v>0</v>
      </c>
      <c r="P362">
        <v>0</v>
      </c>
      <c r="Q362">
        <v>0</v>
      </c>
      <c r="R362">
        <v>0</v>
      </c>
      <c r="S362">
        <v>0</v>
      </c>
      <c r="T362">
        <v>0</v>
      </c>
      <c r="U362">
        <v>0</v>
      </c>
      <c r="V362">
        <v>0</v>
      </c>
      <c r="W362">
        <f t="shared" si="5"/>
        <v>100</v>
      </c>
    </row>
    <row r="363" spans="1:23" x14ac:dyDescent="0.25">
      <c r="A363">
        <v>3187</v>
      </c>
      <c r="B363">
        <v>170</v>
      </c>
      <c r="C363">
        <v>262</v>
      </c>
      <c r="D363">
        <v>266</v>
      </c>
      <c r="E363">
        <v>219</v>
      </c>
      <c r="F363">
        <v>325</v>
      </c>
      <c r="G363">
        <v>300</v>
      </c>
      <c r="H363" s="74">
        <v>0.110246433203632</v>
      </c>
      <c r="I363" s="74">
        <v>0.169909208819715</v>
      </c>
      <c r="J363" s="74">
        <v>0.17250324254215299</v>
      </c>
      <c r="K363" s="74">
        <v>0.142023346303502</v>
      </c>
      <c r="L363" s="74">
        <v>0.21076523994811899</v>
      </c>
      <c r="M363" s="74">
        <v>0.19455252918287899</v>
      </c>
      <c r="N363">
        <v>1542</v>
      </c>
      <c r="O363">
        <v>17</v>
      </c>
      <c r="P363">
        <v>74</v>
      </c>
      <c r="Q363">
        <v>4</v>
      </c>
      <c r="R363">
        <v>1</v>
      </c>
      <c r="S363">
        <v>3</v>
      </c>
      <c r="T363">
        <v>0</v>
      </c>
      <c r="U363">
        <v>0</v>
      </c>
      <c r="V363">
        <v>1</v>
      </c>
      <c r="W363">
        <f t="shared" si="5"/>
        <v>26</v>
      </c>
    </row>
    <row r="364" spans="1:23" x14ac:dyDescent="0.25">
      <c r="A364">
        <v>3192</v>
      </c>
      <c r="B364">
        <v>81</v>
      </c>
      <c r="C364">
        <v>83</v>
      </c>
      <c r="D364">
        <v>79</v>
      </c>
      <c r="E364">
        <v>93</v>
      </c>
      <c r="F364">
        <v>231</v>
      </c>
      <c r="G364">
        <v>189</v>
      </c>
      <c r="H364" s="74">
        <v>0.107142857142857</v>
      </c>
      <c r="I364" s="74">
        <v>0.10978835978836</v>
      </c>
      <c r="J364" s="74">
        <v>0.10449735449735401</v>
      </c>
      <c r="K364" s="74">
        <v>0.123015873015873</v>
      </c>
      <c r="L364" s="74">
        <v>0.30555555555555602</v>
      </c>
      <c r="M364" s="74">
        <v>0.25</v>
      </c>
      <c r="N364">
        <v>756</v>
      </c>
      <c r="O364">
        <v>10</v>
      </c>
      <c r="P364">
        <v>86</v>
      </c>
      <c r="Q364">
        <v>1</v>
      </c>
      <c r="R364">
        <v>0</v>
      </c>
      <c r="S364">
        <v>1</v>
      </c>
      <c r="T364">
        <v>0</v>
      </c>
      <c r="U364">
        <v>0</v>
      </c>
      <c r="V364">
        <v>2</v>
      </c>
      <c r="W364">
        <f t="shared" si="5"/>
        <v>14</v>
      </c>
    </row>
    <row r="365" spans="1:23" x14ac:dyDescent="0.25">
      <c r="A365">
        <v>3193</v>
      </c>
      <c r="B365">
        <v>345</v>
      </c>
      <c r="C365">
        <v>224</v>
      </c>
      <c r="D365">
        <v>345</v>
      </c>
      <c r="E365">
        <v>550</v>
      </c>
      <c r="F365">
        <v>810</v>
      </c>
      <c r="G365">
        <v>633</v>
      </c>
      <c r="H365" s="74">
        <v>0.11867905056759501</v>
      </c>
      <c r="I365" s="74">
        <v>7.7055383556932006E-2</v>
      </c>
      <c r="J365" s="74">
        <v>0.11867905056759501</v>
      </c>
      <c r="K365" s="74">
        <v>0.18919848641210901</v>
      </c>
      <c r="L365" s="74">
        <v>0.27863777089783298</v>
      </c>
      <c r="M365" s="74">
        <v>0.21775025799793599</v>
      </c>
      <c r="N365">
        <v>2907</v>
      </c>
      <c r="O365">
        <v>4</v>
      </c>
      <c r="P365">
        <v>86</v>
      </c>
      <c r="Q365">
        <v>2</v>
      </c>
      <c r="R365">
        <v>0</v>
      </c>
      <c r="S365">
        <v>5</v>
      </c>
      <c r="T365">
        <v>0</v>
      </c>
      <c r="U365">
        <v>0</v>
      </c>
      <c r="V365">
        <v>1</v>
      </c>
      <c r="W365">
        <f t="shared" si="5"/>
        <v>14</v>
      </c>
    </row>
    <row r="366" spans="1:23" x14ac:dyDescent="0.25">
      <c r="A366">
        <v>3194</v>
      </c>
      <c r="B366">
        <v>259</v>
      </c>
      <c r="C366">
        <v>399</v>
      </c>
      <c r="D366">
        <v>347</v>
      </c>
      <c r="E366">
        <v>315</v>
      </c>
      <c r="F366">
        <v>417</v>
      </c>
      <c r="G366">
        <v>407</v>
      </c>
      <c r="H366" s="74">
        <v>0.12080223880597001</v>
      </c>
      <c r="I366" s="74">
        <v>0.186100746268657</v>
      </c>
      <c r="J366" s="74">
        <v>0.16184701492537301</v>
      </c>
      <c r="K366" s="74">
        <v>0.146921641791045</v>
      </c>
      <c r="L366" s="74">
        <v>0.19449626865671599</v>
      </c>
      <c r="M366" s="74">
        <v>0.18983208955223899</v>
      </c>
      <c r="N366">
        <v>2144</v>
      </c>
      <c r="O366">
        <v>21</v>
      </c>
      <c r="P366">
        <v>69</v>
      </c>
      <c r="Q366">
        <v>3</v>
      </c>
      <c r="R366">
        <v>0</v>
      </c>
      <c r="S366">
        <v>5</v>
      </c>
      <c r="T366">
        <v>0</v>
      </c>
      <c r="U366">
        <v>0</v>
      </c>
      <c r="V366">
        <v>1</v>
      </c>
      <c r="W366">
        <f t="shared" si="5"/>
        <v>31</v>
      </c>
    </row>
    <row r="367" spans="1:23" x14ac:dyDescent="0.25">
      <c r="A367">
        <v>3196</v>
      </c>
      <c r="B367">
        <v>184</v>
      </c>
      <c r="C367">
        <v>239</v>
      </c>
      <c r="D367">
        <v>273</v>
      </c>
      <c r="E367">
        <v>294</v>
      </c>
      <c r="F367">
        <v>438</v>
      </c>
      <c r="G367">
        <v>620</v>
      </c>
      <c r="H367" s="74">
        <v>8.984375E-2</v>
      </c>
      <c r="I367" s="74">
        <v>0.11669921875</v>
      </c>
      <c r="J367" s="74">
        <v>0.13330078125</v>
      </c>
      <c r="K367" s="74">
        <v>0.1435546875</v>
      </c>
      <c r="L367" s="74">
        <v>0.2138671875</v>
      </c>
      <c r="M367" s="74">
        <v>0.302734375</v>
      </c>
      <c r="N367">
        <v>2048</v>
      </c>
      <c r="O367">
        <v>6</v>
      </c>
      <c r="P367">
        <v>87</v>
      </c>
      <c r="Q367">
        <v>2</v>
      </c>
      <c r="R367">
        <v>0</v>
      </c>
      <c r="S367">
        <v>4</v>
      </c>
      <c r="T367">
        <v>0</v>
      </c>
      <c r="U367">
        <v>0</v>
      </c>
      <c r="V367">
        <v>1</v>
      </c>
      <c r="W367">
        <f t="shared" si="5"/>
        <v>13</v>
      </c>
    </row>
    <row r="368" spans="1:23" x14ac:dyDescent="0.25">
      <c r="A368">
        <v>3200</v>
      </c>
      <c r="B368">
        <v>213</v>
      </c>
      <c r="C368">
        <v>346</v>
      </c>
      <c r="D368">
        <v>263</v>
      </c>
      <c r="E368">
        <v>290</v>
      </c>
      <c r="F368">
        <v>428</v>
      </c>
      <c r="G368">
        <v>594</v>
      </c>
      <c r="H368" s="74">
        <v>9.9812558575445007E-2</v>
      </c>
      <c r="I368" s="74">
        <v>0.16213683223992501</v>
      </c>
      <c r="J368" s="74">
        <v>0.123242736644798</v>
      </c>
      <c r="K368" s="74">
        <v>0.13589503280224899</v>
      </c>
      <c r="L368" s="74">
        <v>0.20056232427366399</v>
      </c>
      <c r="M368" s="74">
        <v>0.27835051546391798</v>
      </c>
      <c r="N368">
        <v>2134</v>
      </c>
      <c r="O368">
        <v>13</v>
      </c>
      <c r="P368">
        <v>77</v>
      </c>
      <c r="Q368">
        <v>6</v>
      </c>
      <c r="R368">
        <v>0</v>
      </c>
      <c r="S368">
        <v>2</v>
      </c>
      <c r="T368">
        <v>0</v>
      </c>
      <c r="U368">
        <v>0</v>
      </c>
      <c r="V368">
        <v>2</v>
      </c>
      <c r="W368">
        <f t="shared" si="5"/>
        <v>23</v>
      </c>
    </row>
    <row r="369" spans="1:23" x14ac:dyDescent="0.25">
      <c r="A369">
        <v>3209</v>
      </c>
      <c r="B369">
        <v>415</v>
      </c>
      <c r="C369">
        <v>293</v>
      </c>
      <c r="D369">
        <v>503</v>
      </c>
      <c r="E369">
        <v>741</v>
      </c>
      <c r="F369">
        <v>897</v>
      </c>
      <c r="G369">
        <v>771</v>
      </c>
      <c r="H369" s="74">
        <v>0.114640883977901</v>
      </c>
      <c r="I369" s="74">
        <v>8.0939226519336993E-2</v>
      </c>
      <c r="J369" s="74">
        <v>0.138950276243094</v>
      </c>
      <c r="K369" s="74">
        <v>0.20469613259668501</v>
      </c>
      <c r="L369" s="74">
        <v>0.247790055248619</v>
      </c>
      <c r="M369" s="74">
        <v>0.21298342541436499</v>
      </c>
      <c r="N369">
        <v>3620</v>
      </c>
      <c r="O369">
        <v>7</v>
      </c>
      <c r="P369">
        <v>87</v>
      </c>
      <c r="Q369">
        <v>3</v>
      </c>
      <c r="R369">
        <v>1</v>
      </c>
      <c r="S369">
        <v>3</v>
      </c>
      <c r="T369">
        <v>0</v>
      </c>
      <c r="U369">
        <v>0</v>
      </c>
      <c r="V369">
        <v>1</v>
      </c>
      <c r="W369">
        <f t="shared" si="5"/>
        <v>13</v>
      </c>
    </row>
    <row r="370" spans="1:23" x14ac:dyDescent="0.25">
      <c r="A370">
        <v>3212</v>
      </c>
      <c r="B370">
        <v>153</v>
      </c>
      <c r="C370">
        <v>336</v>
      </c>
      <c r="D370">
        <v>293</v>
      </c>
      <c r="E370">
        <v>220</v>
      </c>
      <c r="F370">
        <v>292</v>
      </c>
      <c r="G370">
        <v>488</v>
      </c>
      <c r="H370" s="74">
        <v>8.5858585858585995E-2</v>
      </c>
      <c r="I370" s="74">
        <v>0.188552188552189</v>
      </c>
      <c r="J370" s="74">
        <v>0.16442199775533101</v>
      </c>
      <c r="K370" s="74">
        <v>0.12345679012345701</v>
      </c>
      <c r="L370" s="74">
        <v>0.163860830527497</v>
      </c>
      <c r="M370" s="74">
        <v>0.27384960718293999</v>
      </c>
      <c r="N370">
        <v>1782</v>
      </c>
      <c r="O370">
        <v>10</v>
      </c>
      <c r="P370">
        <v>75</v>
      </c>
      <c r="Q370">
        <v>8</v>
      </c>
      <c r="R370">
        <v>0</v>
      </c>
      <c r="S370">
        <v>5</v>
      </c>
      <c r="T370">
        <v>0</v>
      </c>
      <c r="U370">
        <v>0</v>
      </c>
      <c r="V370">
        <v>2</v>
      </c>
      <c r="W370">
        <f t="shared" si="5"/>
        <v>25</v>
      </c>
    </row>
    <row r="371" spans="1:23" x14ac:dyDescent="0.25">
      <c r="A371">
        <v>3213</v>
      </c>
      <c r="B371">
        <v>193</v>
      </c>
      <c r="C371">
        <v>267</v>
      </c>
      <c r="D371">
        <v>273</v>
      </c>
      <c r="E371">
        <v>252</v>
      </c>
      <c r="F371">
        <v>388</v>
      </c>
      <c r="G371">
        <v>346</v>
      </c>
      <c r="H371" s="74">
        <v>0.112274578243165</v>
      </c>
      <c r="I371" s="74">
        <v>0.15532286212914501</v>
      </c>
      <c r="J371" s="74">
        <v>0.158813263525305</v>
      </c>
      <c r="K371" s="74">
        <v>0.146596858638743</v>
      </c>
      <c r="L371" s="74">
        <v>0.22571262361838301</v>
      </c>
      <c r="M371" s="74">
        <v>0.201279813845259</v>
      </c>
      <c r="N371">
        <v>1719</v>
      </c>
      <c r="O371">
        <v>15</v>
      </c>
      <c r="P371">
        <v>78</v>
      </c>
      <c r="Q371">
        <v>3</v>
      </c>
      <c r="R371">
        <v>0</v>
      </c>
      <c r="S371">
        <v>1</v>
      </c>
      <c r="T371">
        <v>0</v>
      </c>
      <c r="U371">
        <v>0</v>
      </c>
      <c r="V371">
        <v>2</v>
      </c>
      <c r="W371">
        <f t="shared" si="5"/>
        <v>22</v>
      </c>
    </row>
    <row r="372" spans="1:23" x14ac:dyDescent="0.25">
      <c r="A372">
        <v>3214</v>
      </c>
      <c r="B372">
        <v>279</v>
      </c>
      <c r="C372">
        <v>440</v>
      </c>
      <c r="D372">
        <v>354</v>
      </c>
      <c r="E372">
        <v>371</v>
      </c>
      <c r="F372">
        <v>516</v>
      </c>
      <c r="G372">
        <v>529</v>
      </c>
      <c r="H372" s="74">
        <v>0.112093210124548</v>
      </c>
      <c r="I372" s="74">
        <v>0.17677782241864201</v>
      </c>
      <c r="J372" s="74">
        <v>0.142225793491362</v>
      </c>
      <c r="K372" s="74">
        <v>0.149055845721173</v>
      </c>
      <c r="L372" s="74">
        <v>0.20731217356368001</v>
      </c>
      <c r="M372" s="74">
        <v>0.212535154680595</v>
      </c>
      <c r="N372">
        <v>2489</v>
      </c>
      <c r="O372">
        <v>17</v>
      </c>
      <c r="P372">
        <v>70</v>
      </c>
      <c r="Q372">
        <v>6</v>
      </c>
      <c r="R372">
        <v>1</v>
      </c>
      <c r="S372">
        <v>5</v>
      </c>
      <c r="T372">
        <v>0</v>
      </c>
      <c r="U372">
        <v>0</v>
      </c>
      <c r="V372">
        <v>1</v>
      </c>
      <c r="W372">
        <f t="shared" si="5"/>
        <v>30</v>
      </c>
    </row>
    <row r="373" spans="1:23" x14ac:dyDescent="0.25">
      <c r="A373">
        <v>3215</v>
      </c>
      <c r="B373">
        <v>172</v>
      </c>
      <c r="C373">
        <v>255</v>
      </c>
      <c r="D373">
        <v>215</v>
      </c>
      <c r="E373">
        <v>209</v>
      </c>
      <c r="F373">
        <v>506</v>
      </c>
      <c r="G373">
        <v>755</v>
      </c>
      <c r="H373" s="74">
        <v>8.1439393939394006E-2</v>
      </c>
      <c r="I373" s="74">
        <v>0.12073863636363601</v>
      </c>
      <c r="J373" s="74">
        <v>0.101799242424242</v>
      </c>
      <c r="K373" s="74">
        <v>9.8958333333332996E-2</v>
      </c>
      <c r="L373" s="74">
        <v>0.23958333333333301</v>
      </c>
      <c r="M373" s="74">
        <v>0.357481060606061</v>
      </c>
      <c r="N373">
        <v>2112</v>
      </c>
      <c r="O373">
        <v>9</v>
      </c>
      <c r="P373">
        <v>83</v>
      </c>
      <c r="Q373">
        <v>3</v>
      </c>
      <c r="R373">
        <v>1</v>
      </c>
      <c r="S373">
        <v>3</v>
      </c>
      <c r="T373">
        <v>0</v>
      </c>
      <c r="U373">
        <v>0</v>
      </c>
      <c r="V373">
        <v>1</v>
      </c>
      <c r="W373">
        <f t="shared" si="5"/>
        <v>17</v>
      </c>
    </row>
    <row r="374" spans="1:23" x14ac:dyDescent="0.25">
      <c r="A374">
        <v>3216</v>
      </c>
      <c r="B374">
        <v>334</v>
      </c>
      <c r="C374">
        <v>448</v>
      </c>
      <c r="D374">
        <v>560</v>
      </c>
      <c r="E374">
        <v>591</v>
      </c>
      <c r="F374">
        <v>677</v>
      </c>
      <c r="G374">
        <v>427</v>
      </c>
      <c r="H374" s="74">
        <v>0.10997695093842599</v>
      </c>
      <c r="I374" s="74">
        <v>0.14751399407309801</v>
      </c>
      <c r="J374" s="74">
        <v>0.184392492591373</v>
      </c>
      <c r="K374" s="74">
        <v>0.194599934145538</v>
      </c>
      <c r="L374" s="74">
        <v>0.222917352650642</v>
      </c>
      <c r="M374" s="74">
        <v>0.140599275600922</v>
      </c>
      <c r="N374">
        <v>3037</v>
      </c>
      <c r="O374">
        <v>10</v>
      </c>
      <c r="P374">
        <v>71</v>
      </c>
      <c r="Q374">
        <v>5</v>
      </c>
      <c r="R374">
        <v>0</v>
      </c>
      <c r="S374">
        <v>11</v>
      </c>
      <c r="T374">
        <v>0</v>
      </c>
      <c r="U374">
        <v>0</v>
      </c>
      <c r="V374">
        <v>2</v>
      </c>
      <c r="W374">
        <f t="shared" si="5"/>
        <v>29</v>
      </c>
    </row>
    <row r="375" spans="1:23" x14ac:dyDescent="0.25">
      <c r="A375">
        <v>3240</v>
      </c>
      <c r="B375">
        <v>378</v>
      </c>
      <c r="C375">
        <v>374</v>
      </c>
      <c r="D375">
        <v>621</v>
      </c>
      <c r="E375">
        <v>459</v>
      </c>
      <c r="F375">
        <v>383</v>
      </c>
      <c r="G375">
        <v>254</v>
      </c>
      <c r="H375" s="74">
        <v>0.15309842041312299</v>
      </c>
      <c r="I375" s="74">
        <v>0.151478331308222</v>
      </c>
      <c r="J375" s="74">
        <v>0.25151883353584398</v>
      </c>
      <c r="K375" s="74">
        <v>0.18590522478736299</v>
      </c>
      <c r="L375" s="74">
        <v>0.15512353179424901</v>
      </c>
      <c r="M375" s="74">
        <v>0.10287565816119899</v>
      </c>
      <c r="N375">
        <v>2469</v>
      </c>
      <c r="O375">
        <v>19</v>
      </c>
      <c r="P375">
        <v>65</v>
      </c>
      <c r="Q375">
        <v>8</v>
      </c>
      <c r="R375">
        <v>0</v>
      </c>
      <c r="S375">
        <v>6</v>
      </c>
      <c r="T375">
        <v>0</v>
      </c>
      <c r="U375">
        <v>0</v>
      </c>
      <c r="V375">
        <v>2</v>
      </c>
      <c r="W375">
        <f t="shared" si="5"/>
        <v>35</v>
      </c>
    </row>
    <row r="376" spans="1:23" x14ac:dyDescent="0.25">
      <c r="A376">
        <v>3247</v>
      </c>
      <c r="B376">
        <v>186</v>
      </c>
      <c r="C376">
        <v>292</v>
      </c>
      <c r="D376">
        <v>274</v>
      </c>
      <c r="E376">
        <v>237</v>
      </c>
      <c r="F376">
        <v>283</v>
      </c>
      <c r="G376">
        <v>256</v>
      </c>
      <c r="H376" s="74">
        <v>0.12172774869109899</v>
      </c>
      <c r="I376" s="74">
        <v>0.191099476439791</v>
      </c>
      <c r="J376" s="74">
        <v>0.17931937172774901</v>
      </c>
      <c r="K376" s="74">
        <v>0.155104712041885</v>
      </c>
      <c r="L376" s="74">
        <v>0.18520942408377</v>
      </c>
      <c r="M376" s="74">
        <v>0.16753926701570701</v>
      </c>
      <c r="N376">
        <v>1528</v>
      </c>
      <c r="O376">
        <v>17</v>
      </c>
      <c r="P376">
        <v>56</v>
      </c>
      <c r="Q376">
        <v>21</v>
      </c>
      <c r="R376">
        <v>1</v>
      </c>
      <c r="S376">
        <v>2</v>
      </c>
      <c r="T376">
        <v>1</v>
      </c>
      <c r="U376">
        <v>0</v>
      </c>
      <c r="V376">
        <v>2</v>
      </c>
      <c r="W376">
        <f t="shared" si="5"/>
        <v>44</v>
      </c>
    </row>
    <row r="377" spans="1:23" x14ac:dyDescent="0.25">
      <c r="A377">
        <v>3248</v>
      </c>
      <c r="B377">
        <v>375</v>
      </c>
      <c r="C377">
        <v>425</v>
      </c>
      <c r="D377">
        <v>531</v>
      </c>
      <c r="E377">
        <v>601</v>
      </c>
      <c r="F377">
        <v>913</v>
      </c>
      <c r="G377">
        <v>874</v>
      </c>
      <c r="H377" s="74">
        <v>0.10083355740790501</v>
      </c>
      <c r="I377" s="74">
        <v>0.11427803172895901</v>
      </c>
      <c r="J377" s="74">
        <v>0.14278031728959401</v>
      </c>
      <c r="K377" s="74">
        <v>0.16160258133906999</v>
      </c>
      <c r="L377" s="74">
        <v>0.24549610110244699</v>
      </c>
      <c r="M377" s="74">
        <v>0.235009411132025</v>
      </c>
      <c r="N377">
        <v>3719</v>
      </c>
      <c r="O377">
        <v>5</v>
      </c>
      <c r="P377">
        <v>87</v>
      </c>
      <c r="Q377">
        <v>2</v>
      </c>
      <c r="R377">
        <v>1</v>
      </c>
      <c r="S377">
        <v>4</v>
      </c>
      <c r="T377">
        <v>0</v>
      </c>
      <c r="U377">
        <v>0</v>
      </c>
      <c r="V377">
        <v>1</v>
      </c>
      <c r="W377">
        <f t="shared" si="5"/>
        <v>13</v>
      </c>
    </row>
    <row r="378" spans="1:23" x14ac:dyDescent="0.25">
      <c r="A378">
        <v>3249</v>
      </c>
      <c r="B378">
        <v>281</v>
      </c>
      <c r="C378">
        <v>487</v>
      </c>
      <c r="D378">
        <v>555</v>
      </c>
      <c r="E378">
        <v>519</v>
      </c>
      <c r="F378">
        <v>646</v>
      </c>
      <c r="G378">
        <v>564</v>
      </c>
      <c r="H378" s="74">
        <v>9.2070773263434005E-2</v>
      </c>
      <c r="I378" s="74">
        <v>0.15956749672345999</v>
      </c>
      <c r="J378" s="74">
        <v>0.18184796854521601</v>
      </c>
      <c r="K378" s="74">
        <v>0.17005242463958101</v>
      </c>
      <c r="L378" s="74">
        <v>0.211664482306684</v>
      </c>
      <c r="M378" s="74">
        <v>0.184796854521625</v>
      </c>
      <c r="N378">
        <v>3052</v>
      </c>
      <c r="O378">
        <v>12</v>
      </c>
      <c r="P378">
        <v>65</v>
      </c>
      <c r="Q378">
        <v>9</v>
      </c>
      <c r="R378">
        <v>0</v>
      </c>
      <c r="S378">
        <v>12</v>
      </c>
      <c r="T378">
        <v>0</v>
      </c>
      <c r="U378">
        <v>0</v>
      </c>
      <c r="V378">
        <v>1</v>
      </c>
      <c r="W378">
        <f t="shared" si="5"/>
        <v>35</v>
      </c>
    </row>
    <row r="379" spans="1:23" x14ac:dyDescent="0.25">
      <c r="A379">
        <v>3254</v>
      </c>
      <c r="B379">
        <v>204</v>
      </c>
      <c r="C379">
        <v>376</v>
      </c>
      <c r="D379">
        <v>358</v>
      </c>
      <c r="E379">
        <v>281</v>
      </c>
      <c r="F379">
        <v>395</v>
      </c>
      <c r="G379">
        <v>489</v>
      </c>
      <c r="H379" s="74">
        <v>9.7004279600570995E-2</v>
      </c>
      <c r="I379" s="74">
        <v>0.17879220161673801</v>
      </c>
      <c r="J379" s="74">
        <v>0.17023300047551099</v>
      </c>
      <c r="K379" s="74">
        <v>0.133618640038041</v>
      </c>
      <c r="L379" s="74">
        <v>0.187826913932477</v>
      </c>
      <c r="M379" s="74">
        <v>0.232524964336662</v>
      </c>
      <c r="N379">
        <v>2103</v>
      </c>
      <c r="O379">
        <v>14</v>
      </c>
      <c r="P379">
        <v>72</v>
      </c>
      <c r="Q379">
        <v>8</v>
      </c>
      <c r="R379">
        <v>0</v>
      </c>
      <c r="S379">
        <v>3</v>
      </c>
      <c r="T379">
        <v>1</v>
      </c>
      <c r="U379">
        <v>0</v>
      </c>
      <c r="V379">
        <v>2</v>
      </c>
      <c r="W379">
        <f t="shared" si="5"/>
        <v>28</v>
      </c>
    </row>
    <row r="380" spans="1:23" x14ac:dyDescent="0.25">
      <c r="A380">
        <v>3260</v>
      </c>
      <c r="B380">
        <v>118</v>
      </c>
      <c r="C380">
        <v>203</v>
      </c>
      <c r="D380">
        <v>235</v>
      </c>
      <c r="E380">
        <v>208</v>
      </c>
      <c r="F380">
        <v>303</v>
      </c>
      <c r="G380">
        <v>380</v>
      </c>
      <c r="H380" s="74">
        <v>8.1548030407740002E-2</v>
      </c>
      <c r="I380" s="74">
        <v>0.14029025570145101</v>
      </c>
      <c r="J380" s="74">
        <v>0.16240497581202501</v>
      </c>
      <c r="K380" s="74">
        <v>0.14374568071872801</v>
      </c>
      <c r="L380" s="74">
        <v>0.20939875604699401</v>
      </c>
      <c r="M380" s="74">
        <v>0.26261230131306201</v>
      </c>
      <c r="N380">
        <v>1447</v>
      </c>
      <c r="O380">
        <v>5</v>
      </c>
      <c r="P380">
        <v>90</v>
      </c>
      <c r="Q380">
        <v>1</v>
      </c>
      <c r="R380">
        <v>0</v>
      </c>
      <c r="S380">
        <v>3</v>
      </c>
      <c r="T380">
        <v>0</v>
      </c>
      <c r="U380">
        <v>0</v>
      </c>
      <c r="V380">
        <v>1</v>
      </c>
      <c r="W380">
        <f t="shared" si="5"/>
        <v>10</v>
      </c>
    </row>
    <row r="381" spans="1:23" x14ac:dyDescent="0.25">
      <c r="A381">
        <v>3282</v>
      </c>
      <c r="B381">
        <v>136</v>
      </c>
      <c r="C381">
        <v>224</v>
      </c>
      <c r="D381">
        <v>217</v>
      </c>
      <c r="E381">
        <v>206</v>
      </c>
      <c r="F381">
        <v>278</v>
      </c>
      <c r="G381">
        <v>472</v>
      </c>
      <c r="H381" s="74">
        <v>8.8714938030007004E-2</v>
      </c>
      <c r="I381" s="74">
        <v>0.14611872146118701</v>
      </c>
      <c r="J381" s="74">
        <v>0.141552511415525</v>
      </c>
      <c r="K381" s="74">
        <v>0.13437703848662799</v>
      </c>
      <c r="L381" s="74">
        <v>0.18134377038486599</v>
      </c>
      <c r="M381" s="74">
        <v>0.30789302022178699</v>
      </c>
      <c r="N381">
        <v>1533</v>
      </c>
      <c r="O381">
        <v>8</v>
      </c>
      <c r="P381">
        <v>86</v>
      </c>
      <c r="Q381">
        <v>2</v>
      </c>
      <c r="R381">
        <v>0</v>
      </c>
      <c r="S381">
        <v>2</v>
      </c>
      <c r="T381">
        <v>0</v>
      </c>
      <c r="U381">
        <v>0</v>
      </c>
      <c r="V381">
        <v>1</v>
      </c>
      <c r="W381">
        <f t="shared" si="5"/>
        <v>14</v>
      </c>
    </row>
    <row r="382" spans="1:23" x14ac:dyDescent="0.25">
      <c r="A382">
        <v>3283</v>
      </c>
      <c r="B382">
        <v>157</v>
      </c>
      <c r="C382">
        <v>198</v>
      </c>
      <c r="D382">
        <v>210</v>
      </c>
      <c r="E382">
        <v>250</v>
      </c>
      <c r="F382">
        <v>370</v>
      </c>
      <c r="G382">
        <v>400</v>
      </c>
      <c r="H382" s="74">
        <v>9.9053627760252005E-2</v>
      </c>
      <c r="I382" s="74">
        <v>0.124921135646688</v>
      </c>
      <c r="J382" s="74">
        <v>0.132492113564669</v>
      </c>
      <c r="K382" s="74">
        <v>0.157728706624606</v>
      </c>
      <c r="L382" s="74">
        <v>0.23343848580441601</v>
      </c>
      <c r="M382" s="74">
        <v>0.25236593059936901</v>
      </c>
      <c r="N382">
        <v>1585</v>
      </c>
      <c r="O382">
        <v>8</v>
      </c>
      <c r="P382">
        <v>84</v>
      </c>
      <c r="Q382">
        <v>1</v>
      </c>
      <c r="R382">
        <v>0</v>
      </c>
      <c r="S382">
        <v>5</v>
      </c>
      <c r="T382">
        <v>0</v>
      </c>
      <c r="U382">
        <v>0</v>
      </c>
      <c r="V382">
        <v>1</v>
      </c>
      <c r="W382">
        <f t="shared" si="5"/>
        <v>16</v>
      </c>
    </row>
    <row r="383" spans="1:23" x14ac:dyDescent="0.25">
      <c r="A383">
        <v>3287</v>
      </c>
      <c r="B383">
        <v>258</v>
      </c>
      <c r="C383">
        <v>451</v>
      </c>
      <c r="D383">
        <v>364</v>
      </c>
      <c r="E383">
        <v>388</v>
      </c>
      <c r="F383">
        <v>526</v>
      </c>
      <c r="G383">
        <v>385</v>
      </c>
      <c r="H383" s="74">
        <v>0.108768971332209</v>
      </c>
      <c r="I383" s="74">
        <v>0.190134907251265</v>
      </c>
      <c r="J383" s="74">
        <v>0.153456998313659</v>
      </c>
      <c r="K383" s="74">
        <v>0.16357504215851601</v>
      </c>
      <c r="L383" s="74">
        <v>0.22175379426644201</v>
      </c>
      <c r="M383" s="74">
        <v>0.162310286677909</v>
      </c>
      <c r="N383">
        <v>2372</v>
      </c>
      <c r="O383">
        <v>15</v>
      </c>
      <c r="P383">
        <v>75</v>
      </c>
      <c r="Q383">
        <v>4</v>
      </c>
      <c r="R383">
        <v>1</v>
      </c>
      <c r="S383">
        <v>4</v>
      </c>
      <c r="T383">
        <v>0</v>
      </c>
      <c r="U383">
        <v>0</v>
      </c>
      <c r="V383">
        <v>1</v>
      </c>
      <c r="W383">
        <f t="shared" si="5"/>
        <v>25</v>
      </c>
    </row>
    <row r="384" spans="1:23" x14ac:dyDescent="0.25">
      <c r="A384">
        <v>3289</v>
      </c>
      <c r="B384">
        <v>269</v>
      </c>
      <c r="C384">
        <v>416</v>
      </c>
      <c r="D384">
        <v>404</v>
      </c>
      <c r="E384">
        <v>368</v>
      </c>
      <c r="F384">
        <v>468</v>
      </c>
      <c r="G384">
        <v>606</v>
      </c>
      <c r="H384" s="74">
        <v>0.10628210193599399</v>
      </c>
      <c r="I384" s="74">
        <v>0.164361912287633</v>
      </c>
      <c r="J384" s="74">
        <v>0.159620703279336</v>
      </c>
      <c r="K384" s="74">
        <v>0.14539707625444501</v>
      </c>
      <c r="L384" s="74">
        <v>0.18490715132358801</v>
      </c>
      <c r="M384" s="74">
        <v>0.23943105491900399</v>
      </c>
      <c r="N384">
        <v>2531</v>
      </c>
      <c r="O384">
        <v>22</v>
      </c>
      <c r="P384">
        <v>70</v>
      </c>
      <c r="Q384">
        <v>3</v>
      </c>
      <c r="R384">
        <v>1</v>
      </c>
      <c r="S384">
        <v>2</v>
      </c>
      <c r="T384">
        <v>0</v>
      </c>
      <c r="U384">
        <v>0</v>
      </c>
      <c r="V384">
        <v>2</v>
      </c>
      <c r="W384">
        <f t="shared" si="5"/>
        <v>30</v>
      </c>
    </row>
    <row r="385" spans="1:23" x14ac:dyDescent="0.25">
      <c r="A385">
        <v>3321</v>
      </c>
      <c r="B385">
        <v>530</v>
      </c>
      <c r="C385">
        <v>947</v>
      </c>
      <c r="D385">
        <v>671</v>
      </c>
      <c r="E385">
        <v>680</v>
      </c>
      <c r="F385">
        <v>946</v>
      </c>
      <c r="G385">
        <v>716</v>
      </c>
      <c r="H385" s="74">
        <v>0.11804008908686001</v>
      </c>
      <c r="I385" s="74">
        <v>0.210913140311804</v>
      </c>
      <c r="J385" s="74">
        <v>0.149443207126949</v>
      </c>
      <c r="K385" s="74">
        <v>0.15144766146993299</v>
      </c>
      <c r="L385" s="74">
        <v>0.21069042316258399</v>
      </c>
      <c r="M385" s="74">
        <v>0.15946547884187101</v>
      </c>
      <c r="N385">
        <v>4490</v>
      </c>
      <c r="O385">
        <v>14</v>
      </c>
      <c r="P385">
        <v>77</v>
      </c>
      <c r="Q385">
        <v>3</v>
      </c>
      <c r="R385">
        <v>0</v>
      </c>
      <c r="S385">
        <v>4</v>
      </c>
      <c r="T385">
        <v>0</v>
      </c>
      <c r="U385">
        <v>0</v>
      </c>
      <c r="V385">
        <v>1</v>
      </c>
      <c r="W385">
        <f t="shared" si="5"/>
        <v>23</v>
      </c>
    </row>
    <row r="386" spans="1:23" x14ac:dyDescent="0.25">
      <c r="A386">
        <v>3322</v>
      </c>
      <c r="B386">
        <v>191</v>
      </c>
      <c r="C386">
        <v>254</v>
      </c>
      <c r="D386">
        <v>216</v>
      </c>
      <c r="E386">
        <v>307</v>
      </c>
      <c r="F386">
        <v>505</v>
      </c>
      <c r="G386">
        <v>494</v>
      </c>
      <c r="H386" s="74">
        <v>9.7102186070157998E-2</v>
      </c>
      <c r="I386" s="74">
        <v>0.12913065582104699</v>
      </c>
      <c r="J386" s="74">
        <v>0.109811896288765</v>
      </c>
      <c r="K386" s="74">
        <v>0.156075241484494</v>
      </c>
      <c r="L386" s="74">
        <v>0.25673614641586201</v>
      </c>
      <c r="M386" s="74">
        <v>0.25114387391967502</v>
      </c>
      <c r="N386">
        <v>1967</v>
      </c>
      <c r="O386">
        <v>6</v>
      </c>
      <c r="P386">
        <v>86</v>
      </c>
      <c r="Q386">
        <v>2</v>
      </c>
      <c r="R386">
        <v>1</v>
      </c>
      <c r="S386">
        <v>3</v>
      </c>
      <c r="T386">
        <v>0</v>
      </c>
      <c r="U386">
        <v>0</v>
      </c>
      <c r="V386">
        <v>1</v>
      </c>
      <c r="W386">
        <f t="shared" ref="W386:W449" si="6">100-P386</f>
        <v>14</v>
      </c>
    </row>
    <row r="387" spans="1:23" x14ac:dyDescent="0.25">
      <c r="A387">
        <v>3323</v>
      </c>
      <c r="B387">
        <v>429</v>
      </c>
      <c r="C387">
        <v>276</v>
      </c>
      <c r="D387">
        <v>351</v>
      </c>
      <c r="E387">
        <v>571</v>
      </c>
      <c r="F387">
        <v>1003</v>
      </c>
      <c r="G387">
        <v>639</v>
      </c>
      <c r="H387" s="74">
        <v>0.131232792903028</v>
      </c>
      <c r="I387" s="74">
        <v>8.442948914041E-2</v>
      </c>
      <c r="J387" s="74">
        <v>0.107372285102478</v>
      </c>
      <c r="K387" s="74">
        <v>0.17467115325787699</v>
      </c>
      <c r="L387" s="74">
        <v>0.30682165799938799</v>
      </c>
      <c r="M387" s="74">
        <v>0.195472621596819</v>
      </c>
      <c r="N387">
        <v>3269</v>
      </c>
      <c r="O387">
        <v>4</v>
      </c>
      <c r="P387">
        <v>86</v>
      </c>
      <c r="Q387">
        <v>2</v>
      </c>
      <c r="R387">
        <v>1</v>
      </c>
      <c r="S387">
        <v>6</v>
      </c>
      <c r="T387">
        <v>0</v>
      </c>
      <c r="U387">
        <v>0</v>
      </c>
      <c r="V387">
        <v>1</v>
      </c>
      <c r="W387">
        <f t="shared" si="6"/>
        <v>14</v>
      </c>
    </row>
    <row r="388" spans="1:23" x14ac:dyDescent="0.25">
      <c r="A388">
        <v>3324</v>
      </c>
      <c r="B388">
        <v>208</v>
      </c>
      <c r="C388">
        <v>363</v>
      </c>
      <c r="D388">
        <v>280</v>
      </c>
      <c r="E388">
        <v>318</v>
      </c>
      <c r="F388">
        <v>387</v>
      </c>
      <c r="G388">
        <v>560</v>
      </c>
      <c r="H388" s="74">
        <v>9.8298676748582003E-2</v>
      </c>
      <c r="I388" s="74">
        <v>0.171550094517958</v>
      </c>
      <c r="J388" s="74">
        <v>0.13232514177693799</v>
      </c>
      <c r="K388" s="74">
        <v>0.15028355387523601</v>
      </c>
      <c r="L388" s="74">
        <v>0.18289224952741001</v>
      </c>
      <c r="M388" s="74">
        <v>0.26465028355387499</v>
      </c>
      <c r="N388">
        <v>2116</v>
      </c>
      <c r="O388">
        <v>12</v>
      </c>
      <c r="P388">
        <v>80</v>
      </c>
      <c r="Q388">
        <v>5</v>
      </c>
      <c r="R388">
        <v>1</v>
      </c>
      <c r="S388">
        <v>2</v>
      </c>
      <c r="T388">
        <v>0</v>
      </c>
      <c r="U388">
        <v>0</v>
      </c>
      <c r="V388">
        <v>1</v>
      </c>
      <c r="W388">
        <f t="shared" si="6"/>
        <v>20</v>
      </c>
    </row>
    <row r="389" spans="1:23" x14ac:dyDescent="0.25">
      <c r="A389">
        <v>3325</v>
      </c>
      <c r="B389">
        <v>125</v>
      </c>
      <c r="C389">
        <v>149</v>
      </c>
      <c r="D389">
        <v>122</v>
      </c>
      <c r="E389">
        <v>160</v>
      </c>
      <c r="F389">
        <v>251</v>
      </c>
      <c r="G389">
        <v>232</v>
      </c>
      <c r="H389" s="74">
        <v>0.120307988450433</v>
      </c>
      <c r="I389" s="74">
        <v>0.14340712223291599</v>
      </c>
      <c r="J389" s="74">
        <v>0.11742059672762301</v>
      </c>
      <c r="K389" s="74">
        <v>0.15399422521655401</v>
      </c>
      <c r="L389" s="74">
        <v>0.24157844080846999</v>
      </c>
      <c r="M389" s="74">
        <v>0.223291626564004</v>
      </c>
      <c r="N389">
        <v>1039</v>
      </c>
      <c r="O389">
        <v>12</v>
      </c>
      <c r="P389">
        <v>82</v>
      </c>
      <c r="Q389">
        <v>2</v>
      </c>
      <c r="R389">
        <v>0</v>
      </c>
      <c r="S389">
        <v>2</v>
      </c>
      <c r="T389">
        <v>0</v>
      </c>
      <c r="U389">
        <v>0</v>
      </c>
      <c r="V389">
        <v>2</v>
      </c>
      <c r="W389">
        <f t="shared" si="6"/>
        <v>18</v>
      </c>
    </row>
    <row r="390" spans="1:23" x14ac:dyDescent="0.25">
      <c r="A390">
        <v>3326</v>
      </c>
      <c r="B390">
        <v>69</v>
      </c>
      <c r="C390">
        <v>164</v>
      </c>
      <c r="D390">
        <v>114</v>
      </c>
      <c r="E390">
        <v>116</v>
      </c>
      <c r="F390">
        <v>165</v>
      </c>
      <c r="G390">
        <v>209</v>
      </c>
      <c r="H390" s="74">
        <v>8.2437275985663E-2</v>
      </c>
      <c r="I390" s="74">
        <v>0.19593787335722801</v>
      </c>
      <c r="J390" s="74">
        <v>0.13620071684587801</v>
      </c>
      <c r="K390" s="74">
        <v>0.13859020310633199</v>
      </c>
      <c r="L390" s="74">
        <v>0.197132616487455</v>
      </c>
      <c r="M390" s="74">
        <v>0.24970131421744299</v>
      </c>
      <c r="N390">
        <v>837</v>
      </c>
      <c r="O390">
        <v>15</v>
      </c>
      <c r="P390">
        <v>77</v>
      </c>
      <c r="Q390">
        <v>4</v>
      </c>
      <c r="R390">
        <v>1</v>
      </c>
      <c r="S390">
        <v>2</v>
      </c>
      <c r="T390">
        <v>0</v>
      </c>
      <c r="U390">
        <v>0</v>
      </c>
      <c r="V390">
        <v>1</v>
      </c>
      <c r="W390">
        <f t="shared" si="6"/>
        <v>23</v>
      </c>
    </row>
    <row r="391" spans="1:23" x14ac:dyDescent="0.25">
      <c r="A391">
        <v>3327</v>
      </c>
      <c r="B391">
        <v>159</v>
      </c>
      <c r="C391">
        <v>197</v>
      </c>
      <c r="D391">
        <v>184</v>
      </c>
      <c r="E391">
        <v>202</v>
      </c>
      <c r="F391">
        <v>389</v>
      </c>
      <c r="G391">
        <v>424</v>
      </c>
      <c r="H391" s="74">
        <v>0.10225080385852101</v>
      </c>
      <c r="I391" s="74">
        <v>0.12668810289389101</v>
      </c>
      <c r="J391" s="74">
        <v>0.118327974276527</v>
      </c>
      <c r="K391" s="74">
        <v>0.12990353697749199</v>
      </c>
      <c r="L391" s="74">
        <v>0.25016077170418</v>
      </c>
      <c r="M391" s="74">
        <v>0.272668810289389</v>
      </c>
      <c r="N391">
        <v>1555</v>
      </c>
      <c r="O391">
        <v>8</v>
      </c>
      <c r="P391">
        <v>84</v>
      </c>
      <c r="Q391">
        <v>3</v>
      </c>
      <c r="R391">
        <v>0</v>
      </c>
      <c r="S391">
        <v>2</v>
      </c>
      <c r="T391">
        <v>1</v>
      </c>
      <c r="U391">
        <v>0</v>
      </c>
      <c r="V391">
        <v>2</v>
      </c>
      <c r="W391">
        <f t="shared" si="6"/>
        <v>16</v>
      </c>
    </row>
    <row r="392" spans="1:23" x14ac:dyDescent="0.25">
      <c r="A392">
        <v>3329</v>
      </c>
      <c r="B392">
        <v>256</v>
      </c>
      <c r="C392">
        <v>371</v>
      </c>
      <c r="D392">
        <v>448</v>
      </c>
      <c r="E392">
        <v>433</v>
      </c>
      <c r="F392">
        <v>508</v>
      </c>
      <c r="G392">
        <v>352</v>
      </c>
      <c r="H392" s="74">
        <v>0.108108108108108</v>
      </c>
      <c r="I392" s="74">
        <v>0.15667229729729701</v>
      </c>
      <c r="J392" s="74">
        <v>0.18918918918918901</v>
      </c>
      <c r="K392" s="74">
        <v>0.18285472972972999</v>
      </c>
      <c r="L392" s="74">
        <v>0.214527027027027</v>
      </c>
      <c r="M392" s="74">
        <v>0.14864864864864899</v>
      </c>
      <c r="N392">
        <v>2368</v>
      </c>
      <c r="O392">
        <v>19</v>
      </c>
      <c r="P392">
        <v>56</v>
      </c>
      <c r="Q392">
        <v>10</v>
      </c>
      <c r="R392">
        <v>0</v>
      </c>
      <c r="S392">
        <v>11</v>
      </c>
      <c r="T392">
        <v>2</v>
      </c>
      <c r="U392">
        <v>0</v>
      </c>
      <c r="V392">
        <v>2</v>
      </c>
      <c r="W392">
        <f t="shared" si="6"/>
        <v>44</v>
      </c>
    </row>
    <row r="393" spans="1:23" x14ac:dyDescent="0.25">
      <c r="A393">
        <v>3330</v>
      </c>
      <c r="B393">
        <v>112</v>
      </c>
      <c r="C393">
        <v>100</v>
      </c>
      <c r="D393">
        <v>100</v>
      </c>
      <c r="E393">
        <v>168</v>
      </c>
      <c r="F393">
        <v>289</v>
      </c>
      <c r="G393">
        <v>310</v>
      </c>
      <c r="H393" s="74">
        <v>0.10379981464318799</v>
      </c>
      <c r="I393" s="74">
        <v>9.2678405931418004E-2</v>
      </c>
      <c r="J393" s="74">
        <v>9.2678405931418004E-2</v>
      </c>
      <c r="K393" s="74">
        <v>0.15569972196478199</v>
      </c>
      <c r="L393" s="74">
        <v>0.26784059314179798</v>
      </c>
      <c r="M393" s="74">
        <v>0.287303058387396</v>
      </c>
      <c r="N393">
        <v>1079</v>
      </c>
      <c r="O393">
        <v>5</v>
      </c>
      <c r="P393">
        <v>86</v>
      </c>
      <c r="Q393">
        <v>1</v>
      </c>
      <c r="R393">
        <v>0</v>
      </c>
      <c r="S393">
        <v>6</v>
      </c>
      <c r="T393">
        <v>0</v>
      </c>
      <c r="U393">
        <v>0</v>
      </c>
      <c r="V393">
        <v>1</v>
      </c>
      <c r="W393">
        <f t="shared" si="6"/>
        <v>14</v>
      </c>
    </row>
    <row r="394" spans="1:23" x14ac:dyDescent="0.25">
      <c r="A394">
        <v>3331</v>
      </c>
      <c r="B394">
        <v>507</v>
      </c>
      <c r="C394">
        <v>289</v>
      </c>
      <c r="D394">
        <v>524</v>
      </c>
      <c r="E394">
        <v>813</v>
      </c>
      <c r="F394">
        <v>1105</v>
      </c>
      <c r="G394">
        <v>736</v>
      </c>
      <c r="H394" s="74">
        <v>0.12757926522395599</v>
      </c>
      <c r="I394" s="74">
        <v>7.2722697533970995E-2</v>
      </c>
      <c r="J394" s="74">
        <v>0.13185707096124799</v>
      </c>
      <c r="K394" s="74">
        <v>0.204579768495219</v>
      </c>
      <c r="L394" s="74">
        <v>0.27805737292400601</v>
      </c>
      <c r="M394" s="74">
        <v>0.1852038248616</v>
      </c>
      <c r="N394">
        <v>3974</v>
      </c>
      <c r="O394">
        <v>4</v>
      </c>
      <c r="P394">
        <v>86</v>
      </c>
      <c r="Q394">
        <v>2</v>
      </c>
      <c r="R394">
        <v>0</v>
      </c>
      <c r="S394">
        <v>6</v>
      </c>
      <c r="T394">
        <v>0</v>
      </c>
      <c r="U394">
        <v>0</v>
      </c>
      <c r="V394">
        <v>1</v>
      </c>
      <c r="W394">
        <f t="shared" si="6"/>
        <v>14</v>
      </c>
    </row>
    <row r="395" spans="1:23" x14ac:dyDescent="0.25">
      <c r="A395">
        <v>3332</v>
      </c>
      <c r="B395">
        <v>365</v>
      </c>
      <c r="C395">
        <v>555</v>
      </c>
      <c r="D395">
        <v>522</v>
      </c>
      <c r="E395">
        <v>486</v>
      </c>
      <c r="F395">
        <v>544</v>
      </c>
      <c r="G395">
        <v>488</v>
      </c>
      <c r="H395" s="74">
        <v>0.12331081081081099</v>
      </c>
      <c r="I395" s="74">
        <v>0.1875</v>
      </c>
      <c r="J395" s="74">
        <v>0.17635135135135099</v>
      </c>
      <c r="K395" s="74">
        <v>0.16418918918918901</v>
      </c>
      <c r="L395" s="74">
        <v>0.18378378378378399</v>
      </c>
      <c r="M395" s="74">
        <v>0.16486486486486501</v>
      </c>
      <c r="N395">
        <v>2960</v>
      </c>
      <c r="O395">
        <v>21</v>
      </c>
      <c r="P395">
        <v>60</v>
      </c>
      <c r="Q395">
        <v>8</v>
      </c>
      <c r="R395">
        <v>1</v>
      </c>
      <c r="S395">
        <v>9</v>
      </c>
      <c r="T395">
        <v>0</v>
      </c>
      <c r="U395">
        <v>0</v>
      </c>
      <c r="V395">
        <v>1</v>
      </c>
      <c r="W395">
        <f t="shared" si="6"/>
        <v>40</v>
      </c>
    </row>
    <row r="396" spans="1:23" x14ac:dyDescent="0.25">
      <c r="A396">
        <v>3333</v>
      </c>
      <c r="B396">
        <v>510</v>
      </c>
      <c r="C396">
        <v>621</v>
      </c>
      <c r="D396">
        <v>591</v>
      </c>
      <c r="E396">
        <v>602</v>
      </c>
      <c r="F396">
        <v>824</v>
      </c>
      <c r="G396">
        <v>1131</v>
      </c>
      <c r="H396" s="74">
        <v>0.119186725870531</v>
      </c>
      <c r="I396" s="74">
        <v>0.14512736620705799</v>
      </c>
      <c r="J396" s="74">
        <v>0.13811638233232101</v>
      </c>
      <c r="K396" s="74">
        <v>0.140687076419724</v>
      </c>
      <c r="L396" s="74">
        <v>0.192568357092779</v>
      </c>
      <c r="M396" s="74">
        <v>0.26431409207758799</v>
      </c>
      <c r="N396">
        <v>4279</v>
      </c>
      <c r="O396">
        <v>12</v>
      </c>
      <c r="P396">
        <v>77</v>
      </c>
      <c r="Q396">
        <v>6</v>
      </c>
      <c r="R396">
        <v>0</v>
      </c>
      <c r="S396">
        <v>3</v>
      </c>
      <c r="T396">
        <v>0</v>
      </c>
      <c r="U396">
        <v>0</v>
      </c>
      <c r="V396">
        <v>1</v>
      </c>
      <c r="W396">
        <f t="shared" si="6"/>
        <v>23</v>
      </c>
    </row>
    <row r="397" spans="1:23" x14ac:dyDescent="0.25">
      <c r="A397">
        <v>3334</v>
      </c>
      <c r="B397">
        <v>158</v>
      </c>
      <c r="C397">
        <v>370</v>
      </c>
      <c r="D397">
        <v>279</v>
      </c>
      <c r="E397">
        <v>263</v>
      </c>
      <c r="F397">
        <v>381</v>
      </c>
      <c r="G397">
        <v>408</v>
      </c>
      <c r="H397" s="74">
        <v>8.4991931145776994E-2</v>
      </c>
      <c r="I397" s="74">
        <v>0.19903173749327599</v>
      </c>
      <c r="J397" s="74">
        <v>0.150080688542227</v>
      </c>
      <c r="K397" s="74">
        <v>0.14147391070467999</v>
      </c>
      <c r="L397" s="74">
        <v>0.20494889725658999</v>
      </c>
      <c r="M397" s="74">
        <v>0.21947283485745001</v>
      </c>
      <c r="N397">
        <v>1859</v>
      </c>
      <c r="O397">
        <v>12</v>
      </c>
      <c r="P397">
        <v>70</v>
      </c>
      <c r="Q397">
        <v>12</v>
      </c>
      <c r="R397">
        <v>1</v>
      </c>
      <c r="S397">
        <v>4</v>
      </c>
      <c r="T397">
        <v>1</v>
      </c>
      <c r="U397">
        <v>0</v>
      </c>
      <c r="V397">
        <v>1</v>
      </c>
      <c r="W397">
        <f t="shared" si="6"/>
        <v>30</v>
      </c>
    </row>
    <row r="398" spans="1:23" x14ac:dyDescent="0.25">
      <c r="A398">
        <v>3335</v>
      </c>
      <c r="B398">
        <v>182</v>
      </c>
      <c r="C398">
        <v>258</v>
      </c>
      <c r="D398">
        <v>293</v>
      </c>
      <c r="E398">
        <v>334</v>
      </c>
      <c r="F398">
        <v>465</v>
      </c>
      <c r="G398">
        <v>537</v>
      </c>
      <c r="H398" s="74">
        <v>8.7965200579989994E-2</v>
      </c>
      <c r="I398" s="74">
        <v>0.124697921701305</v>
      </c>
      <c r="J398" s="74">
        <v>0.14161430642822601</v>
      </c>
      <c r="K398" s="74">
        <v>0.16143064282262001</v>
      </c>
      <c r="L398" s="74">
        <v>0.224746254229096</v>
      </c>
      <c r="M398" s="74">
        <v>0.25954567423876301</v>
      </c>
      <c r="N398">
        <v>2069</v>
      </c>
      <c r="O398">
        <v>12</v>
      </c>
      <c r="P398">
        <v>75</v>
      </c>
      <c r="Q398">
        <v>5</v>
      </c>
      <c r="R398">
        <v>1</v>
      </c>
      <c r="S398">
        <v>4</v>
      </c>
      <c r="T398">
        <v>1</v>
      </c>
      <c r="U398">
        <v>0</v>
      </c>
      <c r="V398">
        <v>1</v>
      </c>
      <c r="W398">
        <f t="shared" si="6"/>
        <v>25</v>
      </c>
    </row>
    <row r="399" spans="1:23" x14ac:dyDescent="0.25">
      <c r="A399">
        <v>3336</v>
      </c>
      <c r="B399">
        <v>242</v>
      </c>
      <c r="C399">
        <v>490</v>
      </c>
      <c r="D399">
        <v>521</v>
      </c>
      <c r="E399">
        <v>466</v>
      </c>
      <c r="F399">
        <v>551</v>
      </c>
      <c r="G399">
        <v>450</v>
      </c>
      <c r="H399" s="74">
        <v>8.8970588235293996E-2</v>
      </c>
      <c r="I399" s="74">
        <v>0.18014705882352899</v>
      </c>
      <c r="J399" s="74">
        <v>0.191544117647059</v>
      </c>
      <c r="K399" s="74">
        <v>0.17132352941176501</v>
      </c>
      <c r="L399" s="74">
        <v>0.20257352941176501</v>
      </c>
      <c r="M399" s="74">
        <v>0.16544117647058801</v>
      </c>
      <c r="N399">
        <v>2720</v>
      </c>
      <c r="O399">
        <v>14</v>
      </c>
      <c r="P399">
        <v>49</v>
      </c>
      <c r="Q399">
        <v>10</v>
      </c>
      <c r="R399">
        <v>1</v>
      </c>
      <c r="S399">
        <v>23</v>
      </c>
      <c r="T399">
        <v>1</v>
      </c>
      <c r="U399">
        <v>0</v>
      </c>
      <c r="V399">
        <v>2</v>
      </c>
      <c r="W399">
        <f t="shared" si="6"/>
        <v>51</v>
      </c>
    </row>
    <row r="400" spans="1:23" x14ac:dyDescent="0.25">
      <c r="A400">
        <v>3359</v>
      </c>
      <c r="B400">
        <v>363</v>
      </c>
      <c r="C400">
        <v>169</v>
      </c>
      <c r="D400">
        <v>277</v>
      </c>
      <c r="E400">
        <v>505</v>
      </c>
      <c r="F400">
        <v>505</v>
      </c>
      <c r="G400">
        <v>228</v>
      </c>
      <c r="H400" s="74">
        <v>0.17733268197362001</v>
      </c>
      <c r="I400" s="74">
        <v>8.2559843673669003E-2</v>
      </c>
      <c r="J400" s="74">
        <v>0.13531998045920901</v>
      </c>
      <c r="K400" s="74">
        <v>0.246702491450904</v>
      </c>
      <c r="L400" s="74">
        <v>0.246702491450904</v>
      </c>
      <c r="M400" s="74">
        <v>0.11138251099169499</v>
      </c>
      <c r="N400">
        <v>2047</v>
      </c>
      <c r="O400">
        <v>3</v>
      </c>
      <c r="P400">
        <v>89</v>
      </c>
      <c r="Q400">
        <v>2</v>
      </c>
      <c r="R400">
        <v>0</v>
      </c>
      <c r="S400">
        <v>5</v>
      </c>
      <c r="T400">
        <v>0</v>
      </c>
      <c r="U400">
        <v>0</v>
      </c>
      <c r="V400">
        <v>1</v>
      </c>
      <c r="W400">
        <f t="shared" si="6"/>
        <v>11</v>
      </c>
    </row>
    <row r="401" spans="1:23" x14ac:dyDescent="0.25">
      <c r="A401">
        <v>3361</v>
      </c>
      <c r="B401">
        <v>256</v>
      </c>
      <c r="C401">
        <v>468</v>
      </c>
      <c r="D401">
        <v>436</v>
      </c>
      <c r="E401">
        <v>460</v>
      </c>
      <c r="F401">
        <v>621</v>
      </c>
      <c r="G401">
        <v>375</v>
      </c>
      <c r="H401" s="74">
        <v>9.7859327217124994E-2</v>
      </c>
      <c r="I401" s="74">
        <v>0.17889908256880699</v>
      </c>
      <c r="J401" s="74">
        <v>0.16666666666666699</v>
      </c>
      <c r="K401" s="74">
        <v>0.175840978593272</v>
      </c>
      <c r="L401" s="74">
        <v>0.23738532110091701</v>
      </c>
      <c r="M401" s="74">
        <v>0.14334862385321101</v>
      </c>
      <c r="N401">
        <v>2616</v>
      </c>
      <c r="O401">
        <v>12</v>
      </c>
      <c r="P401">
        <v>81</v>
      </c>
      <c r="Q401">
        <v>3</v>
      </c>
      <c r="R401">
        <v>0</v>
      </c>
      <c r="S401">
        <v>2</v>
      </c>
      <c r="T401">
        <v>0</v>
      </c>
      <c r="U401">
        <v>0</v>
      </c>
      <c r="V401">
        <v>1</v>
      </c>
      <c r="W401">
        <f t="shared" si="6"/>
        <v>19</v>
      </c>
    </row>
    <row r="402" spans="1:23" x14ac:dyDescent="0.25">
      <c r="A402">
        <v>3363</v>
      </c>
      <c r="B402">
        <v>314</v>
      </c>
      <c r="C402">
        <v>479</v>
      </c>
      <c r="D402">
        <v>600</v>
      </c>
      <c r="E402">
        <v>533</v>
      </c>
      <c r="F402">
        <v>423</v>
      </c>
      <c r="G402">
        <v>296</v>
      </c>
      <c r="H402" s="74">
        <v>0.118714555765595</v>
      </c>
      <c r="I402" s="74">
        <v>0.18109640831758</v>
      </c>
      <c r="J402" s="74">
        <v>0.226843100189036</v>
      </c>
      <c r="K402" s="74">
        <v>0.201512287334594</v>
      </c>
      <c r="L402" s="74">
        <v>0.15992438563326999</v>
      </c>
      <c r="M402" s="74">
        <v>0.11190926275992399</v>
      </c>
      <c r="N402">
        <v>2645</v>
      </c>
      <c r="O402">
        <v>11</v>
      </c>
      <c r="P402">
        <v>79</v>
      </c>
      <c r="Q402">
        <v>6</v>
      </c>
      <c r="R402">
        <v>1</v>
      </c>
      <c r="S402">
        <v>2</v>
      </c>
      <c r="T402">
        <v>0</v>
      </c>
      <c r="U402">
        <v>0</v>
      </c>
      <c r="V402">
        <v>1</v>
      </c>
      <c r="W402">
        <f t="shared" si="6"/>
        <v>21</v>
      </c>
    </row>
    <row r="403" spans="1:23" x14ac:dyDescent="0.25">
      <c r="A403">
        <v>3364</v>
      </c>
      <c r="B403">
        <v>95</v>
      </c>
      <c r="C403">
        <v>192</v>
      </c>
      <c r="D403">
        <v>138</v>
      </c>
      <c r="E403">
        <v>120</v>
      </c>
      <c r="F403">
        <v>167</v>
      </c>
      <c r="G403">
        <v>141</v>
      </c>
      <c r="H403" s="74">
        <v>0.11137162954278999</v>
      </c>
      <c r="I403" s="74">
        <v>0.22508792497069199</v>
      </c>
      <c r="J403" s="74">
        <v>0.16178194607268501</v>
      </c>
      <c r="K403" s="74">
        <v>0.14067995310668199</v>
      </c>
      <c r="L403" s="74">
        <v>0.19577960140680001</v>
      </c>
      <c r="M403" s="74">
        <v>0.16529894490035199</v>
      </c>
      <c r="N403">
        <v>853</v>
      </c>
      <c r="O403">
        <v>13</v>
      </c>
      <c r="P403">
        <v>69</v>
      </c>
      <c r="Q403">
        <v>9</v>
      </c>
      <c r="R403">
        <v>1</v>
      </c>
      <c r="S403">
        <v>6</v>
      </c>
      <c r="T403">
        <v>0</v>
      </c>
      <c r="U403">
        <v>0</v>
      </c>
      <c r="V403">
        <v>1</v>
      </c>
      <c r="W403">
        <f t="shared" si="6"/>
        <v>31</v>
      </c>
    </row>
    <row r="404" spans="1:23" x14ac:dyDescent="0.25">
      <c r="A404">
        <v>3365</v>
      </c>
      <c r="B404">
        <v>571</v>
      </c>
      <c r="C404">
        <v>241</v>
      </c>
      <c r="D404">
        <v>593</v>
      </c>
      <c r="E404">
        <v>998</v>
      </c>
      <c r="F404">
        <v>888</v>
      </c>
      <c r="G404">
        <v>563</v>
      </c>
      <c r="H404" s="74">
        <v>0.14815775817332599</v>
      </c>
      <c r="I404" s="74">
        <v>6.2532433834977003E-2</v>
      </c>
      <c r="J404" s="74">
        <v>0.153866113129216</v>
      </c>
      <c r="K404" s="74">
        <v>0.25895173845355501</v>
      </c>
      <c r="L404" s="74">
        <v>0.23040996367410499</v>
      </c>
      <c r="M404" s="74">
        <v>0.146081992734821</v>
      </c>
      <c r="N404">
        <v>3854</v>
      </c>
      <c r="O404">
        <v>5</v>
      </c>
      <c r="P404">
        <v>87</v>
      </c>
      <c r="Q404">
        <v>2</v>
      </c>
      <c r="R404">
        <v>0</v>
      </c>
      <c r="S404">
        <v>3</v>
      </c>
      <c r="T404">
        <v>0</v>
      </c>
      <c r="U404">
        <v>0</v>
      </c>
      <c r="V404">
        <v>1</v>
      </c>
      <c r="W404">
        <f t="shared" si="6"/>
        <v>13</v>
      </c>
    </row>
    <row r="405" spans="1:23" x14ac:dyDescent="0.25">
      <c r="A405">
        <v>3367</v>
      </c>
      <c r="B405">
        <v>179</v>
      </c>
      <c r="C405">
        <v>254</v>
      </c>
      <c r="D405">
        <v>263</v>
      </c>
      <c r="E405">
        <v>230</v>
      </c>
      <c r="F405">
        <v>427</v>
      </c>
      <c r="G405">
        <v>309</v>
      </c>
      <c r="H405" s="74">
        <v>0.107701564380265</v>
      </c>
      <c r="I405" s="74">
        <v>0.15282791817087801</v>
      </c>
      <c r="J405" s="74">
        <v>0.15824308062575199</v>
      </c>
      <c r="K405" s="74">
        <v>0.138387484957882</v>
      </c>
      <c r="L405" s="74">
        <v>0.25691937424789402</v>
      </c>
      <c r="M405" s="74">
        <v>0.185920577617329</v>
      </c>
      <c r="N405">
        <v>1662</v>
      </c>
      <c r="O405">
        <v>9</v>
      </c>
      <c r="P405">
        <v>86</v>
      </c>
      <c r="Q405">
        <v>3</v>
      </c>
      <c r="R405">
        <v>0</v>
      </c>
      <c r="S405">
        <v>2</v>
      </c>
      <c r="T405">
        <v>0</v>
      </c>
      <c r="U405">
        <v>0</v>
      </c>
      <c r="V405">
        <v>1</v>
      </c>
      <c r="W405">
        <f t="shared" si="6"/>
        <v>14</v>
      </c>
    </row>
    <row r="406" spans="1:23" x14ac:dyDescent="0.25">
      <c r="A406">
        <v>3368</v>
      </c>
      <c r="B406">
        <v>49</v>
      </c>
      <c r="C406">
        <v>74</v>
      </c>
      <c r="D406">
        <v>100</v>
      </c>
      <c r="E406">
        <v>82</v>
      </c>
      <c r="F406">
        <v>159</v>
      </c>
      <c r="G406">
        <v>266</v>
      </c>
      <c r="H406" s="74">
        <v>6.7123287671233003E-2</v>
      </c>
      <c r="I406" s="74">
        <v>0.101369863013699</v>
      </c>
      <c r="J406" s="74">
        <v>0.13698630136986301</v>
      </c>
      <c r="K406" s="74">
        <v>0.112328767123288</v>
      </c>
      <c r="L406" s="74">
        <v>0.21780821917808199</v>
      </c>
      <c r="M406" s="74">
        <v>0.36438356164383601</v>
      </c>
      <c r="N406">
        <v>730</v>
      </c>
      <c r="O406">
        <v>5</v>
      </c>
      <c r="P406">
        <v>90</v>
      </c>
      <c r="Q406">
        <v>1</v>
      </c>
      <c r="R406">
        <v>1</v>
      </c>
      <c r="S406">
        <v>2</v>
      </c>
      <c r="T406">
        <v>0</v>
      </c>
      <c r="U406">
        <v>0</v>
      </c>
      <c r="V406">
        <v>1</v>
      </c>
      <c r="W406">
        <f t="shared" si="6"/>
        <v>10</v>
      </c>
    </row>
    <row r="407" spans="1:23" x14ac:dyDescent="0.25">
      <c r="A407">
        <v>3372</v>
      </c>
      <c r="B407">
        <v>377</v>
      </c>
      <c r="C407">
        <v>586</v>
      </c>
      <c r="D407">
        <v>947</v>
      </c>
      <c r="E407">
        <v>611</v>
      </c>
      <c r="F407">
        <v>419</v>
      </c>
      <c r="G407">
        <v>273</v>
      </c>
      <c r="H407" s="74">
        <v>0.117335823218176</v>
      </c>
      <c r="I407" s="74">
        <v>0.182384064737006</v>
      </c>
      <c r="J407" s="74">
        <v>0.29474011826953</v>
      </c>
      <c r="K407" s="74">
        <v>0.19016495487083701</v>
      </c>
      <c r="L407" s="74">
        <v>0.13040771864301301</v>
      </c>
      <c r="M407" s="74">
        <v>8.4967320261437995E-2</v>
      </c>
      <c r="N407">
        <v>3213</v>
      </c>
      <c r="O407">
        <v>15</v>
      </c>
      <c r="P407">
        <v>69</v>
      </c>
      <c r="Q407">
        <v>7</v>
      </c>
      <c r="R407">
        <v>0</v>
      </c>
      <c r="S407">
        <v>8</v>
      </c>
      <c r="T407">
        <v>0</v>
      </c>
      <c r="U407">
        <v>0</v>
      </c>
      <c r="V407">
        <v>1</v>
      </c>
      <c r="W407">
        <f t="shared" si="6"/>
        <v>31</v>
      </c>
    </row>
    <row r="408" spans="1:23" x14ac:dyDescent="0.25">
      <c r="A408">
        <v>3384</v>
      </c>
      <c r="B408">
        <v>181</v>
      </c>
      <c r="C408">
        <v>243</v>
      </c>
      <c r="D408">
        <v>283</v>
      </c>
      <c r="E408">
        <v>248</v>
      </c>
      <c r="F408">
        <v>325</v>
      </c>
      <c r="G408">
        <v>230</v>
      </c>
      <c r="H408" s="74">
        <v>0.119867549668874</v>
      </c>
      <c r="I408" s="74">
        <v>0.16092715231788099</v>
      </c>
      <c r="J408" s="74">
        <v>0.18741721854304599</v>
      </c>
      <c r="K408" s="74">
        <v>0.16423841059602601</v>
      </c>
      <c r="L408" s="74">
        <v>0.21523178807946999</v>
      </c>
      <c r="M408" s="74">
        <v>0.15231788079470199</v>
      </c>
      <c r="N408">
        <v>1510</v>
      </c>
      <c r="O408">
        <v>19</v>
      </c>
      <c r="P408">
        <v>73</v>
      </c>
      <c r="Q408">
        <v>3</v>
      </c>
      <c r="R408">
        <v>1</v>
      </c>
      <c r="S408">
        <v>3</v>
      </c>
      <c r="T408">
        <v>0</v>
      </c>
      <c r="U408">
        <v>0</v>
      </c>
      <c r="V408">
        <v>1</v>
      </c>
      <c r="W408">
        <f t="shared" si="6"/>
        <v>27</v>
      </c>
    </row>
    <row r="409" spans="1:23" x14ac:dyDescent="0.25">
      <c r="A409">
        <v>3385</v>
      </c>
      <c r="B409">
        <v>346</v>
      </c>
      <c r="C409">
        <v>262</v>
      </c>
      <c r="D409">
        <v>378</v>
      </c>
      <c r="E409">
        <v>496</v>
      </c>
      <c r="F409">
        <v>805</v>
      </c>
      <c r="G409">
        <v>499</v>
      </c>
      <c r="H409" s="74">
        <v>0.124192390524049</v>
      </c>
      <c r="I409" s="74">
        <v>9.4041636755204994E-2</v>
      </c>
      <c r="J409" s="74">
        <v>0.135678391959799</v>
      </c>
      <c r="K409" s="74">
        <v>0.17803302225412801</v>
      </c>
      <c r="L409" s="74">
        <v>0.28894472361808998</v>
      </c>
      <c r="M409" s="74">
        <v>0.179109834888729</v>
      </c>
      <c r="N409">
        <v>2786</v>
      </c>
      <c r="O409">
        <v>5</v>
      </c>
      <c r="P409">
        <v>86</v>
      </c>
      <c r="Q409">
        <v>2</v>
      </c>
      <c r="R409">
        <v>0</v>
      </c>
      <c r="S409">
        <v>5</v>
      </c>
      <c r="T409">
        <v>0</v>
      </c>
      <c r="U409">
        <v>0</v>
      </c>
      <c r="V409">
        <v>1</v>
      </c>
      <c r="W409">
        <f t="shared" si="6"/>
        <v>14</v>
      </c>
    </row>
    <row r="410" spans="1:23" x14ac:dyDescent="0.25">
      <c r="A410">
        <v>3386</v>
      </c>
      <c r="B410">
        <v>566</v>
      </c>
      <c r="C410">
        <v>366</v>
      </c>
      <c r="D410">
        <v>629</v>
      </c>
      <c r="E410">
        <v>856</v>
      </c>
      <c r="F410">
        <v>857</v>
      </c>
      <c r="G410">
        <v>943</v>
      </c>
      <c r="H410" s="74">
        <v>0.13421863884277899</v>
      </c>
      <c r="I410" s="74">
        <v>8.6791557979605999E-2</v>
      </c>
      <c r="J410" s="74">
        <v>0.14915816931467901</v>
      </c>
      <c r="K410" s="74">
        <v>0.20298790609438</v>
      </c>
      <c r="L410" s="74">
        <v>0.203225041498696</v>
      </c>
      <c r="M410" s="74">
        <v>0.22361868626986001</v>
      </c>
      <c r="N410">
        <v>4217</v>
      </c>
      <c r="O410">
        <v>7</v>
      </c>
      <c r="P410">
        <v>86</v>
      </c>
      <c r="Q410">
        <v>2</v>
      </c>
      <c r="R410">
        <v>0</v>
      </c>
      <c r="S410">
        <v>4</v>
      </c>
      <c r="T410">
        <v>0</v>
      </c>
      <c r="U410">
        <v>0</v>
      </c>
      <c r="V410">
        <v>1</v>
      </c>
      <c r="W410">
        <f t="shared" si="6"/>
        <v>14</v>
      </c>
    </row>
    <row r="411" spans="1:23" x14ac:dyDescent="0.25">
      <c r="A411">
        <v>3387</v>
      </c>
      <c r="B411">
        <v>234</v>
      </c>
      <c r="C411">
        <v>213</v>
      </c>
      <c r="D411">
        <v>282</v>
      </c>
      <c r="E411">
        <v>320</v>
      </c>
      <c r="F411">
        <v>557</v>
      </c>
      <c r="G411">
        <v>423</v>
      </c>
      <c r="H411" s="74">
        <v>0.115327747658945</v>
      </c>
      <c r="I411" s="74">
        <v>0.104977821586989</v>
      </c>
      <c r="J411" s="74">
        <v>0.138984721537703</v>
      </c>
      <c r="K411" s="74">
        <v>0.15771315919171999</v>
      </c>
      <c r="L411" s="74">
        <v>0.27451946771808799</v>
      </c>
      <c r="M411" s="74">
        <v>0.20847708230655501</v>
      </c>
      <c r="N411">
        <v>2029</v>
      </c>
      <c r="O411">
        <v>8</v>
      </c>
      <c r="P411">
        <v>88</v>
      </c>
      <c r="Q411">
        <v>2</v>
      </c>
      <c r="R411">
        <v>0</v>
      </c>
      <c r="S411">
        <v>2</v>
      </c>
      <c r="T411">
        <v>0</v>
      </c>
      <c r="U411">
        <v>0</v>
      </c>
      <c r="V411">
        <v>0</v>
      </c>
      <c r="W411">
        <f t="shared" si="6"/>
        <v>12</v>
      </c>
    </row>
    <row r="412" spans="1:23" x14ac:dyDescent="0.25">
      <c r="A412">
        <v>3389</v>
      </c>
      <c r="B412">
        <v>380</v>
      </c>
      <c r="C412">
        <v>626</v>
      </c>
      <c r="D412">
        <v>604</v>
      </c>
      <c r="E412">
        <v>605</v>
      </c>
      <c r="F412">
        <v>743</v>
      </c>
      <c r="G412">
        <v>393</v>
      </c>
      <c r="H412" s="74">
        <v>0.113398985377499</v>
      </c>
      <c r="I412" s="74">
        <v>0.18680990749030099</v>
      </c>
      <c r="J412" s="74">
        <v>0.18024470307370899</v>
      </c>
      <c r="K412" s="74">
        <v>0.18054312145628201</v>
      </c>
      <c r="L412" s="74">
        <v>0.221724858251268</v>
      </c>
      <c r="M412" s="74">
        <v>0.11727842435094001</v>
      </c>
      <c r="N412">
        <v>3351</v>
      </c>
      <c r="O412">
        <v>12</v>
      </c>
      <c r="P412">
        <v>64</v>
      </c>
      <c r="Q412">
        <v>8</v>
      </c>
      <c r="R412">
        <v>1</v>
      </c>
      <c r="S412">
        <v>14</v>
      </c>
      <c r="T412">
        <v>0</v>
      </c>
      <c r="U412">
        <v>0</v>
      </c>
      <c r="V412">
        <v>1</v>
      </c>
      <c r="W412">
        <f t="shared" si="6"/>
        <v>36</v>
      </c>
    </row>
    <row r="413" spans="1:23" x14ac:dyDescent="0.25">
      <c r="A413">
        <v>3390</v>
      </c>
      <c r="B413">
        <v>437</v>
      </c>
      <c r="C413">
        <v>329</v>
      </c>
      <c r="D413">
        <v>489</v>
      </c>
      <c r="E413">
        <v>591</v>
      </c>
      <c r="F413">
        <v>1025</v>
      </c>
      <c r="G413">
        <v>782</v>
      </c>
      <c r="H413" s="74">
        <v>0.119627703257597</v>
      </c>
      <c r="I413" s="74">
        <v>9.0062961949083004E-2</v>
      </c>
      <c r="J413" s="74">
        <v>0.13386257870243601</v>
      </c>
      <c r="K413" s="74">
        <v>0.161784834382699</v>
      </c>
      <c r="L413" s="74">
        <v>0.28059129482617001</v>
      </c>
      <c r="M413" s="74">
        <v>0.214070626882015</v>
      </c>
      <c r="N413">
        <v>3653</v>
      </c>
      <c r="O413">
        <v>5</v>
      </c>
      <c r="P413">
        <v>87</v>
      </c>
      <c r="Q413">
        <v>2</v>
      </c>
      <c r="R413">
        <v>0</v>
      </c>
      <c r="S413">
        <v>5</v>
      </c>
      <c r="T413">
        <v>0</v>
      </c>
      <c r="U413">
        <v>0</v>
      </c>
      <c r="V413">
        <v>0</v>
      </c>
      <c r="W413">
        <f t="shared" si="6"/>
        <v>13</v>
      </c>
    </row>
    <row r="414" spans="1:23" x14ac:dyDescent="0.25">
      <c r="A414">
        <v>3391</v>
      </c>
      <c r="B414">
        <v>256</v>
      </c>
      <c r="C414">
        <v>523</v>
      </c>
      <c r="D414">
        <v>397</v>
      </c>
      <c r="E414">
        <v>360</v>
      </c>
      <c r="F414">
        <v>438</v>
      </c>
      <c r="G414">
        <v>333</v>
      </c>
      <c r="H414" s="74">
        <v>0.110966623320329</v>
      </c>
      <c r="I414" s="74">
        <v>0.22670134373645401</v>
      </c>
      <c r="J414" s="74">
        <v>0.17208495882097999</v>
      </c>
      <c r="K414" s="74">
        <v>0.156046814044213</v>
      </c>
      <c r="L414" s="74">
        <v>0.18985695708712599</v>
      </c>
      <c r="M414" s="74">
        <v>0.14434330299089701</v>
      </c>
      <c r="N414">
        <v>2307</v>
      </c>
      <c r="O414">
        <v>16</v>
      </c>
      <c r="P414">
        <v>58</v>
      </c>
      <c r="Q414">
        <v>14</v>
      </c>
      <c r="R414">
        <v>1</v>
      </c>
      <c r="S414">
        <v>9</v>
      </c>
      <c r="T414">
        <v>1</v>
      </c>
      <c r="U414">
        <v>0</v>
      </c>
      <c r="V414">
        <v>2</v>
      </c>
      <c r="W414">
        <f t="shared" si="6"/>
        <v>42</v>
      </c>
    </row>
    <row r="415" spans="1:23" x14ac:dyDescent="0.25">
      <c r="A415">
        <v>3392</v>
      </c>
      <c r="B415">
        <v>325</v>
      </c>
      <c r="C415">
        <v>185</v>
      </c>
      <c r="D415">
        <v>310</v>
      </c>
      <c r="E415">
        <v>489</v>
      </c>
      <c r="F415">
        <v>521</v>
      </c>
      <c r="G415">
        <v>301</v>
      </c>
      <c r="H415" s="74">
        <v>0.15251055842327499</v>
      </c>
      <c r="I415" s="74">
        <v>8.6813702487094996E-2</v>
      </c>
      <c r="J415" s="74">
        <v>0.14547160957297001</v>
      </c>
      <c r="K415" s="74">
        <v>0.22946973251994399</v>
      </c>
      <c r="L415" s="74">
        <v>0.24448615673392801</v>
      </c>
      <c r="M415" s="74">
        <v>0.14124824026278701</v>
      </c>
      <c r="N415">
        <v>2131</v>
      </c>
      <c r="O415">
        <v>6</v>
      </c>
      <c r="P415">
        <v>85</v>
      </c>
      <c r="Q415">
        <v>3</v>
      </c>
      <c r="R415">
        <v>0</v>
      </c>
      <c r="S415">
        <v>5</v>
      </c>
      <c r="T415">
        <v>0</v>
      </c>
      <c r="U415">
        <v>0</v>
      </c>
      <c r="V415">
        <v>1</v>
      </c>
      <c r="W415">
        <f t="shared" si="6"/>
        <v>15</v>
      </c>
    </row>
    <row r="416" spans="1:23" x14ac:dyDescent="0.25">
      <c r="A416">
        <v>3396</v>
      </c>
      <c r="B416">
        <v>383</v>
      </c>
      <c r="C416">
        <v>397</v>
      </c>
      <c r="D416">
        <v>479</v>
      </c>
      <c r="E416">
        <v>545</v>
      </c>
      <c r="F416">
        <v>749</v>
      </c>
      <c r="G416">
        <v>397</v>
      </c>
      <c r="H416" s="74">
        <v>0.129830508474576</v>
      </c>
      <c r="I416" s="74">
        <v>0.134576271186441</v>
      </c>
      <c r="J416" s="74">
        <v>0.162372881355932</v>
      </c>
      <c r="K416" s="74">
        <v>0.18474576271186399</v>
      </c>
      <c r="L416" s="74">
        <v>0.25389830508474598</v>
      </c>
      <c r="M416" s="74">
        <v>0.134576271186441</v>
      </c>
      <c r="N416">
        <v>2950</v>
      </c>
      <c r="O416">
        <v>6</v>
      </c>
      <c r="P416">
        <v>82</v>
      </c>
      <c r="Q416">
        <v>3</v>
      </c>
      <c r="R416">
        <v>0</v>
      </c>
      <c r="S416">
        <v>7</v>
      </c>
      <c r="T416">
        <v>0</v>
      </c>
      <c r="U416">
        <v>0</v>
      </c>
      <c r="V416">
        <v>1</v>
      </c>
      <c r="W416">
        <f t="shared" si="6"/>
        <v>18</v>
      </c>
    </row>
    <row r="417" spans="1:23" x14ac:dyDescent="0.25">
      <c r="A417">
        <v>3398</v>
      </c>
      <c r="B417">
        <v>197</v>
      </c>
      <c r="C417">
        <v>266</v>
      </c>
      <c r="D417">
        <v>235</v>
      </c>
      <c r="E417">
        <v>234</v>
      </c>
      <c r="F417">
        <v>349</v>
      </c>
      <c r="G417">
        <v>255</v>
      </c>
      <c r="H417" s="74">
        <v>0.12825520833333301</v>
      </c>
      <c r="I417" s="74">
        <v>0.17317708333333301</v>
      </c>
      <c r="J417" s="74">
        <v>0.15299479166666699</v>
      </c>
      <c r="K417" s="74">
        <v>0.15234375</v>
      </c>
      <c r="L417" s="74">
        <v>0.22721354166666699</v>
      </c>
      <c r="M417" s="74">
        <v>0.166015625</v>
      </c>
      <c r="N417">
        <v>1536</v>
      </c>
      <c r="O417">
        <v>15</v>
      </c>
      <c r="P417">
        <v>76</v>
      </c>
      <c r="Q417">
        <v>4</v>
      </c>
      <c r="R417">
        <v>1</v>
      </c>
      <c r="S417">
        <v>3</v>
      </c>
      <c r="T417">
        <v>0</v>
      </c>
      <c r="U417">
        <v>0</v>
      </c>
      <c r="V417">
        <v>1</v>
      </c>
      <c r="W417">
        <f t="shared" si="6"/>
        <v>24</v>
      </c>
    </row>
    <row r="418" spans="1:23" x14ac:dyDescent="0.25">
      <c r="A418">
        <v>3409</v>
      </c>
      <c r="B418">
        <v>5</v>
      </c>
      <c r="C418">
        <v>4</v>
      </c>
      <c r="D418">
        <v>4</v>
      </c>
      <c r="E418">
        <v>3</v>
      </c>
      <c r="F418">
        <v>8</v>
      </c>
      <c r="G418">
        <v>10</v>
      </c>
      <c r="H418" s="74">
        <v>0.14705882352941199</v>
      </c>
      <c r="I418" s="74">
        <v>0.11764705882352899</v>
      </c>
      <c r="J418" s="74">
        <v>0.11764705882352899</v>
      </c>
      <c r="K418" s="74">
        <v>8.8235294117646995E-2</v>
      </c>
      <c r="L418" s="74">
        <v>0.23529411764705899</v>
      </c>
      <c r="M418" s="74">
        <v>0.29411764705882398</v>
      </c>
      <c r="N418">
        <v>34</v>
      </c>
      <c r="O418">
        <v>39</v>
      </c>
      <c r="P418">
        <v>57</v>
      </c>
      <c r="Q418">
        <v>1</v>
      </c>
      <c r="R418">
        <v>1</v>
      </c>
      <c r="S418">
        <v>0</v>
      </c>
      <c r="T418">
        <v>0</v>
      </c>
      <c r="U418">
        <v>0</v>
      </c>
      <c r="V418">
        <v>2</v>
      </c>
      <c r="W418">
        <f t="shared" si="6"/>
        <v>43</v>
      </c>
    </row>
    <row r="419" spans="1:23" x14ac:dyDescent="0.25">
      <c r="A419">
        <v>3417</v>
      </c>
      <c r="B419">
        <v>285</v>
      </c>
      <c r="C419">
        <v>403</v>
      </c>
      <c r="D419">
        <v>574</v>
      </c>
      <c r="E419">
        <v>365</v>
      </c>
      <c r="F419">
        <v>256</v>
      </c>
      <c r="G419">
        <v>199</v>
      </c>
      <c r="H419" s="74">
        <v>0.136887608069164</v>
      </c>
      <c r="I419" s="74">
        <v>0.193563880883766</v>
      </c>
      <c r="J419" s="74">
        <v>0.27569644572526403</v>
      </c>
      <c r="K419" s="74">
        <v>0.17531219980787699</v>
      </c>
      <c r="L419" s="74">
        <v>0.12295869356388101</v>
      </c>
      <c r="M419" s="74">
        <v>9.5581171950048005E-2</v>
      </c>
      <c r="N419">
        <v>2082</v>
      </c>
      <c r="O419">
        <v>13</v>
      </c>
      <c r="P419">
        <v>70</v>
      </c>
      <c r="Q419">
        <v>11</v>
      </c>
      <c r="R419">
        <v>0</v>
      </c>
      <c r="S419">
        <v>4</v>
      </c>
      <c r="T419">
        <v>0</v>
      </c>
      <c r="U419">
        <v>0</v>
      </c>
      <c r="V419">
        <v>1</v>
      </c>
      <c r="W419">
        <f t="shared" si="6"/>
        <v>30</v>
      </c>
    </row>
    <row r="420" spans="1:23" x14ac:dyDescent="0.25">
      <c r="A420">
        <v>3421</v>
      </c>
      <c r="B420">
        <v>134</v>
      </c>
      <c r="C420">
        <v>162</v>
      </c>
      <c r="D420">
        <v>170</v>
      </c>
      <c r="E420">
        <v>222</v>
      </c>
      <c r="F420">
        <v>350</v>
      </c>
      <c r="G420">
        <v>285</v>
      </c>
      <c r="H420" s="74">
        <v>0.101284958427816</v>
      </c>
      <c r="I420" s="74">
        <v>0.122448979591837</v>
      </c>
      <c r="J420" s="74">
        <v>0.12849584278155701</v>
      </c>
      <c r="K420" s="74">
        <v>0.16780045351473899</v>
      </c>
      <c r="L420" s="74">
        <v>0.26455026455026498</v>
      </c>
      <c r="M420" s="74">
        <v>0.21541950113378699</v>
      </c>
      <c r="N420">
        <v>1323</v>
      </c>
      <c r="O420">
        <v>5</v>
      </c>
      <c r="P420">
        <v>86</v>
      </c>
      <c r="Q420">
        <v>1</v>
      </c>
      <c r="R420">
        <v>1</v>
      </c>
      <c r="S420">
        <v>5</v>
      </c>
      <c r="T420">
        <v>0</v>
      </c>
      <c r="U420">
        <v>0</v>
      </c>
      <c r="V420">
        <v>2</v>
      </c>
      <c r="W420">
        <f t="shared" si="6"/>
        <v>14</v>
      </c>
    </row>
    <row r="421" spans="1:23" x14ac:dyDescent="0.25">
      <c r="A421">
        <v>3433</v>
      </c>
      <c r="B421">
        <v>29</v>
      </c>
      <c r="C421">
        <v>68</v>
      </c>
      <c r="D421">
        <v>80</v>
      </c>
      <c r="E421">
        <v>80</v>
      </c>
      <c r="F421">
        <v>142</v>
      </c>
      <c r="G421">
        <v>187</v>
      </c>
      <c r="H421" s="74">
        <v>4.9488054607508998E-2</v>
      </c>
      <c r="I421" s="74">
        <v>0.116040955631399</v>
      </c>
      <c r="J421" s="74">
        <v>0.136518771331058</v>
      </c>
      <c r="K421" s="74">
        <v>0.136518771331058</v>
      </c>
      <c r="L421" s="74">
        <v>0.24232081911262801</v>
      </c>
      <c r="M421" s="74">
        <v>0.31911262798634799</v>
      </c>
      <c r="N421">
        <v>586</v>
      </c>
      <c r="O421">
        <v>5</v>
      </c>
      <c r="P421">
        <v>85</v>
      </c>
      <c r="Q421">
        <v>4</v>
      </c>
      <c r="R421">
        <v>1</v>
      </c>
      <c r="S421">
        <v>5</v>
      </c>
      <c r="T421">
        <v>0</v>
      </c>
      <c r="U421">
        <v>0</v>
      </c>
      <c r="V421">
        <v>1</v>
      </c>
      <c r="W421">
        <f t="shared" si="6"/>
        <v>15</v>
      </c>
    </row>
    <row r="422" spans="1:23" x14ac:dyDescent="0.25">
      <c r="A422">
        <v>3443</v>
      </c>
      <c r="B422">
        <v>218</v>
      </c>
      <c r="C422">
        <v>312</v>
      </c>
      <c r="D422">
        <v>325</v>
      </c>
      <c r="E422">
        <v>309</v>
      </c>
      <c r="F422">
        <v>504</v>
      </c>
      <c r="G422">
        <v>428</v>
      </c>
      <c r="H422" s="74">
        <v>0.104007633587786</v>
      </c>
      <c r="I422" s="74">
        <v>0.14885496183206101</v>
      </c>
      <c r="J422" s="74">
        <v>0.155057251908397</v>
      </c>
      <c r="K422" s="74">
        <v>0.147423664122137</v>
      </c>
      <c r="L422" s="74">
        <v>0.240458015267176</v>
      </c>
      <c r="M422" s="74">
        <v>0.204198473282443</v>
      </c>
      <c r="N422">
        <v>2096</v>
      </c>
      <c r="O422">
        <v>9</v>
      </c>
      <c r="P422">
        <v>81</v>
      </c>
      <c r="Q422">
        <v>4</v>
      </c>
      <c r="R422">
        <v>1</v>
      </c>
      <c r="S422">
        <v>4</v>
      </c>
      <c r="T422">
        <v>0</v>
      </c>
      <c r="U422">
        <v>0</v>
      </c>
      <c r="V422">
        <v>1</v>
      </c>
      <c r="W422">
        <f t="shared" si="6"/>
        <v>19</v>
      </c>
    </row>
    <row r="423" spans="1:23" x14ac:dyDescent="0.25">
      <c r="A423">
        <v>3465</v>
      </c>
      <c r="B423">
        <v>453</v>
      </c>
      <c r="C423">
        <v>497</v>
      </c>
      <c r="D423">
        <v>689</v>
      </c>
      <c r="E423">
        <v>625</v>
      </c>
      <c r="F423">
        <v>515</v>
      </c>
      <c r="G423">
        <v>460</v>
      </c>
      <c r="H423" s="74">
        <v>0.13985798085828999</v>
      </c>
      <c r="I423" s="74">
        <v>0.153442420500154</v>
      </c>
      <c r="J423" s="74">
        <v>0.21271997530101899</v>
      </c>
      <c r="K423" s="74">
        <v>0.19296079036739699</v>
      </c>
      <c r="L423" s="74">
        <v>0.158999691262735</v>
      </c>
      <c r="M423" s="74">
        <v>0.142019141710404</v>
      </c>
      <c r="N423">
        <v>3239</v>
      </c>
      <c r="O423">
        <v>14</v>
      </c>
      <c r="P423">
        <v>74</v>
      </c>
      <c r="Q423">
        <v>6</v>
      </c>
      <c r="R423">
        <v>0</v>
      </c>
      <c r="S423">
        <v>5</v>
      </c>
      <c r="T423">
        <v>0</v>
      </c>
      <c r="U423">
        <v>0</v>
      </c>
      <c r="V423">
        <v>1</v>
      </c>
      <c r="W423">
        <f t="shared" si="6"/>
        <v>26</v>
      </c>
    </row>
    <row r="424" spans="1:23" x14ac:dyDescent="0.25">
      <c r="A424">
        <v>3469</v>
      </c>
      <c r="B424">
        <v>85</v>
      </c>
      <c r="C424">
        <v>122</v>
      </c>
      <c r="D424">
        <v>131</v>
      </c>
      <c r="E424">
        <v>159</v>
      </c>
      <c r="F424">
        <v>291</v>
      </c>
      <c r="G424">
        <v>311</v>
      </c>
      <c r="H424" s="74">
        <v>7.7343039126478996E-2</v>
      </c>
      <c r="I424" s="74">
        <v>0.111010009099181</v>
      </c>
      <c r="J424" s="74">
        <v>0.11919927206551401</v>
      </c>
      <c r="K424" s="74">
        <v>0.14467697907188401</v>
      </c>
      <c r="L424" s="74">
        <v>0.264786169244768</v>
      </c>
      <c r="M424" s="74">
        <v>0.282984531392175</v>
      </c>
      <c r="N424">
        <v>1099</v>
      </c>
      <c r="O424">
        <v>4</v>
      </c>
      <c r="P424">
        <v>91</v>
      </c>
      <c r="Q424">
        <v>1</v>
      </c>
      <c r="R424">
        <v>0</v>
      </c>
      <c r="S424">
        <v>3</v>
      </c>
      <c r="T424">
        <v>0</v>
      </c>
      <c r="U424">
        <v>0</v>
      </c>
      <c r="V424">
        <v>1</v>
      </c>
      <c r="W424">
        <f t="shared" si="6"/>
        <v>9</v>
      </c>
    </row>
    <row r="425" spans="1:23" x14ac:dyDescent="0.25">
      <c r="A425">
        <v>3470</v>
      </c>
      <c r="B425">
        <v>17</v>
      </c>
      <c r="C425">
        <v>10</v>
      </c>
      <c r="D425">
        <v>33</v>
      </c>
      <c r="E425">
        <v>29</v>
      </c>
      <c r="F425">
        <v>36</v>
      </c>
      <c r="G425">
        <v>24</v>
      </c>
      <c r="H425" s="74">
        <v>0.114093959731544</v>
      </c>
      <c r="I425" s="74">
        <v>6.7114093959732002E-2</v>
      </c>
      <c r="J425" s="74">
        <v>0.221476510067114</v>
      </c>
      <c r="K425" s="74">
        <v>0.194630872483221</v>
      </c>
      <c r="L425" s="74">
        <v>0.24161073825503401</v>
      </c>
      <c r="M425" s="74">
        <v>0.161073825503356</v>
      </c>
      <c r="N425">
        <v>149</v>
      </c>
      <c r="O425">
        <v>30</v>
      </c>
      <c r="P425">
        <v>65</v>
      </c>
      <c r="Q425">
        <v>1</v>
      </c>
      <c r="R425">
        <v>0</v>
      </c>
      <c r="S425">
        <v>4</v>
      </c>
      <c r="T425">
        <v>0</v>
      </c>
      <c r="U425">
        <v>0</v>
      </c>
      <c r="V425">
        <v>0</v>
      </c>
      <c r="W425">
        <f t="shared" si="6"/>
        <v>35</v>
      </c>
    </row>
    <row r="426" spans="1:23" x14ac:dyDescent="0.25">
      <c r="A426">
        <v>3471</v>
      </c>
      <c r="B426">
        <v>229</v>
      </c>
      <c r="C426">
        <v>114</v>
      </c>
      <c r="D426">
        <v>228</v>
      </c>
      <c r="E426">
        <v>348</v>
      </c>
      <c r="F426">
        <v>410</v>
      </c>
      <c r="G426">
        <v>309</v>
      </c>
      <c r="H426" s="74">
        <v>0.13980463980464</v>
      </c>
      <c r="I426" s="74">
        <v>6.9597069597070002E-2</v>
      </c>
      <c r="J426" s="74">
        <v>0.139194139194139</v>
      </c>
      <c r="K426" s="74">
        <v>0.212454212454212</v>
      </c>
      <c r="L426" s="74">
        <v>0.25030525030525003</v>
      </c>
      <c r="M426" s="74">
        <v>0.188644688644689</v>
      </c>
      <c r="N426">
        <v>1638</v>
      </c>
      <c r="O426">
        <v>4</v>
      </c>
      <c r="P426">
        <v>89</v>
      </c>
      <c r="Q426">
        <v>3</v>
      </c>
      <c r="R426">
        <v>1</v>
      </c>
      <c r="S426">
        <v>2</v>
      </c>
      <c r="T426">
        <v>0</v>
      </c>
      <c r="U426">
        <v>0</v>
      </c>
      <c r="V426">
        <v>1</v>
      </c>
      <c r="W426">
        <f t="shared" si="6"/>
        <v>11</v>
      </c>
    </row>
    <row r="427" spans="1:23" x14ac:dyDescent="0.25">
      <c r="A427">
        <v>3486</v>
      </c>
      <c r="B427">
        <v>637</v>
      </c>
      <c r="C427">
        <v>659</v>
      </c>
      <c r="D427">
        <v>1255</v>
      </c>
      <c r="E427">
        <v>989</v>
      </c>
      <c r="F427">
        <v>658</v>
      </c>
      <c r="G427">
        <v>418</v>
      </c>
      <c r="H427" s="74">
        <v>0.137998266897747</v>
      </c>
      <c r="I427" s="74">
        <v>0.14276429809358801</v>
      </c>
      <c r="J427" s="74">
        <v>0.27188041594454099</v>
      </c>
      <c r="K427" s="74">
        <v>0.214254766031196</v>
      </c>
      <c r="L427" s="74">
        <v>0.14254766031195801</v>
      </c>
      <c r="M427" s="74">
        <v>9.0554592720970994E-2</v>
      </c>
      <c r="N427">
        <v>4616</v>
      </c>
      <c r="O427">
        <v>14</v>
      </c>
      <c r="P427">
        <v>75</v>
      </c>
      <c r="Q427">
        <v>5</v>
      </c>
      <c r="R427">
        <v>0</v>
      </c>
      <c r="S427">
        <v>5</v>
      </c>
      <c r="T427">
        <v>0</v>
      </c>
      <c r="U427">
        <v>0</v>
      </c>
      <c r="V427">
        <v>1</v>
      </c>
      <c r="W427">
        <f t="shared" si="6"/>
        <v>25</v>
      </c>
    </row>
    <row r="428" spans="1:23" x14ac:dyDescent="0.25">
      <c r="A428">
        <v>3500</v>
      </c>
      <c r="B428">
        <v>47</v>
      </c>
      <c r="C428">
        <v>40</v>
      </c>
      <c r="D428">
        <v>63</v>
      </c>
      <c r="E428">
        <v>84</v>
      </c>
      <c r="F428">
        <v>87</v>
      </c>
      <c r="G428">
        <v>75</v>
      </c>
      <c r="H428" s="74">
        <v>0.11868686868686899</v>
      </c>
      <c r="I428" s="74">
        <v>0.10101010101010099</v>
      </c>
      <c r="J428" s="74">
        <v>0.15909090909090901</v>
      </c>
      <c r="K428" s="74">
        <v>0.21212121212121199</v>
      </c>
      <c r="L428" s="74">
        <v>0.21969696969697</v>
      </c>
      <c r="M428" s="74">
        <v>0.189393939393939</v>
      </c>
      <c r="N428">
        <v>396</v>
      </c>
      <c r="O428">
        <v>6</v>
      </c>
      <c r="P428">
        <v>82</v>
      </c>
      <c r="Q428">
        <v>3</v>
      </c>
      <c r="R428">
        <v>0</v>
      </c>
      <c r="S428">
        <v>9</v>
      </c>
      <c r="T428">
        <v>0</v>
      </c>
      <c r="U428">
        <v>0</v>
      </c>
      <c r="V428">
        <v>1</v>
      </c>
      <c r="W428">
        <f t="shared" si="6"/>
        <v>18</v>
      </c>
    </row>
    <row r="429" spans="1:23" x14ac:dyDescent="0.25">
      <c r="A429">
        <v>3502</v>
      </c>
      <c r="B429">
        <v>201</v>
      </c>
      <c r="C429">
        <v>129</v>
      </c>
      <c r="D429">
        <v>212</v>
      </c>
      <c r="E429">
        <v>287</v>
      </c>
      <c r="F429">
        <v>381</v>
      </c>
      <c r="G429">
        <v>290</v>
      </c>
      <c r="H429" s="74">
        <v>0.13400000000000001</v>
      </c>
      <c r="I429" s="74">
        <v>8.5999999999999993E-2</v>
      </c>
      <c r="J429" s="74">
        <v>0.14133333333333301</v>
      </c>
      <c r="K429" s="74">
        <v>0.19133333333333299</v>
      </c>
      <c r="L429" s="74">
        <v>0.254</v>
      </c>
      <c r="M429" s="74">
        <v>0.193333333333333</v>
      </c>
      <c r="N429">
        <v>1500</v>
      </c>
      <c r="O429">
        <v>4</v>
      </c>
      <c r="P429">
        <v>92</v>
      </c>
      <c r="Q429">
        <v>1</v>
      </c>
      <c r="R429">
        <v>0</v>
      </c>
      <c r="S429">
        <v>1</v>
      </c>
      <c r="T429">
        <v>0</v>
      </c>
      <c r="U429">
        <v>0</v>
      </c>
      <c r="V429">
        <v>1</v>
      </c>
      <c r="W429">
        <f t="shared" si="6"/>
        <v>8</v>
      </c>
    </row>
    <row r="430" spans="1:23" x14ac:dyDescent="0.25">
      <c r="A430">
        <v>3507</v>
      </c>
      <c r="B430">
        <v>244</v>
      </c>
      <c r="C430">
        <v>429</v>
      </c>
      <c r="D430">
        <v>395</v>
      </c>
      <c r="E430">
        <v>354</v>
      </c>
      <c r="F430">
        <v>453</v>
      </c>
      <c r="G430">
        <v>359</v>
      </c>
      <c r="H430" s="74">
        <v>0.10922112802148599</v>
      </c>
      <c r="I430" s="74">
        <v>0.19203222918531801</v>
      </c>
      <c r="J430" s="74">
        <v>0.176812891674127</v>
      </c>
      <c r="K430" s="74">
        <v>0.15846016114592701</v>
      </c>
      <c r="L430" s="74">
        <v>0.20277529095792299</v>
      </c>
      <c r="M430" s="74">
        <v>0.16069829901521901</v>
      </c>
      <c r="N430">
        <v>2234</v>
      </c>
      <c r="O430">
        <v>16</v>
      </c>
      <c r="P430">
        <v>75</v>
      </c>
      <c r="Q430">
        <v>5</v>
      </c>
      <c r="R430">
        <v>0</v>
      </c>
      <c r="S430">
        <v>2</v>
      </c>
      <c r="T430">
        <v>0</v>
      </c>
      <c r="U430">
        <v>0</v>
      </c>
      <c r="V430">
        <v>1</v>
      </c>
      <c r="W430">
        <f t="shared" si="6"/>
        <v>25</v>
      </c>
    </row>
    <row r="431" spans="1:23" x14ac:dyDescent="0.25">
      <c r="A431">
        <v>3509</v>
      </c>
      <c r="B431">
        <v>234</v>
      </c>
      <c r="C431">
        <v>363</v>
      </c>
      <c r="D431">
        <v>325</v>
      </c>
      <c r="E431">
        <v>330</v>
      </c>
      <c r="F431">
        <v>421</v>
      </c>
      <c r="G431">
        <v>288</v>
      </c>
      <c r="H431" s="74">
        <v>0.119326874043855</v>
      </c>
      <c r="I431" s="74">
        <v>0.18510963793982699</v>
      </c>
      <c r="J431" s="74">
        <v>0.16573176950535401</v>
      </c>
      <c r="K431" s="74">
        <v>0.16828148903620599</v>
      </c>
      <c r="L431" s="74">
        <v>0.214686384497705</v>
      </c>
      <c r="M431" s="74">
        <v>0.14686384497705299</v>
      </c>
      <c r="N431">
        <v>1961</v>
      </c>
      <c r="O431">
        <v>13</v>
      </c>
      <c r="P431">
        <v>78</v>
      </c>
      <c r="Q431">
        <v>4</v>
      </c>
      <c r="R431">
        <v>1</v>
      </c>
      <c r="S431">
        <v>3</v>
      </c>
      <c r="T431">
        <v>0</v>
      </c>
      <c r="U431">
        <v>0</v>
      </c>
      <c r="V431">
        <v>1</v>
      </c>
      <c r="W431">
        <f t="shared" si="6"/>
        <v>22</v>
      </c>
    </row>
    <row r="432" spans="1:23" x14ac:dyDescent="0.25">
      <c r="A432">
        <v>3510</v>
      </c>
      <c r="B432">
        <v>315</v>
      </c>
      <c r="C432">
        <v>227</v>
      </c>
      <c r="D432">
        <v>314</v>
      </c>
      <c r="E432">
        <v>440</v>
      </c>
      <c r="F432">
        <v>788</v>
      </c>
      <c r="G432">
        <v>731</v>
      </c>
      <c r="H432" s="74">
        <v>0.11190053285968</v>
      </c>
      <c r="I432" s="74">
        <v>8.0639431616341004E-2</v>
      </c>
      <c r="J432" s="74">
        <v>0.111545293072824</v>
      </c>
      <c r="K432" s="74">
        <v>0.15630550621669601</v>
      </c>
      <c r="L432" s="74">
        <v>0.27992895204262902</v>
      </c>
      <c r="M432" s="74">
        <v>0.25968028419182898</v>
      </c>
      <c r="N432">
        <v>2815</v>
      </c>
      <c r="O432">
        <v>4</v>
      </c>
      <c r="P432">
        <v>88</v>
      </c>
      <c r="Q432">
        <v>2</v>
      </c>
      <c r="R432">
        <v>1</v>
      </c>
      <c r="S432">
        <v>5</v>
      </c>
      <c r="T432">
        <v>0</v>
      </c>
      <c r="U432">
        <v>0</v>
      </c>
      <c r="V432">
        <v>1</v>
      </c>
      <c r="W432">
        <f t="shared" si="6"/>
        <v>12</v>
      </c>
    </row>
    <row r="433" spans="1:23" x14ac:dyDescent="0.25">
      <c r="A433">
        <v>3511</v>
      </c>
      <c r="B433">
        <v>239</v>
      </c>
      <c r="C433">
        <v>499</v>
      </c>
      <c r="D433">
        <v>428</v>
      </c>
      <c r="E433">
        <v>403</v>
      </c>
      <c r="F433">
        <v>444</v>
      </c>
      <c r="G433">
        <v>327</v>
      </c>
      <c r="H433" s="74">
        <v>0.102136752136752</v>
      </c>
      <c r="I433" s="74">
        <v>0.21324786324786299</v>
      </c>
      <c r="J433" s="74">
        <v>0.18290598290598301</v>
      </c>
      <c r="K433" s="74">
        <v>0.172222222222222</v>
      </c>
      <c r="L433" s="74">
        <v>0.18974358974359001</v>
      </c>
      <c r="M433" s="74">
        <v>0.13974358974359</v>
      </c>
      <c r="N433">
        <v>2340</v>
      </c>
      <c r="O433">
        <v>14</v>
      </c>
      <c r="P433">
        <v>57</v>
      </c>
      <c r="Q433">
        <v>15</v>
      </c>
      <c r="R433">
        <v>0</v>
      </c>
      <c r="S433">
        <v>12</v>
      </c>
      <c r="T433">
        <v>0</v>
      </c>
      <c r="U433">
        <v>0</v>
      </c>
      <c r="V433">
        <v>1</v>
      </c>
      <c r="W433">
        <f t="shared" si="6"/>
        <v>43</v>
      </c>
    </row>
    <row r="434" spans="1:23" x14ac:dyDescent="0.25">
      <c r="A434">
        <v>3516</v>
      </c>
      <c r="B434">
        <v>156</v>
      </c>
      <c r="C434">
        <v>186</v>
      </c>
      <c r="D434">
        <v>210</v>
      </c>
      <c r="E434">
        <v>210</v>
      </c>
      <c r="F434">
        <v>500</v>
      </c>
      <c r="G434">
        <v>525</v>
      </c>
      <c r="H434" s="74">
        <v>8.7297146054840999E-2</v>
      </c>
      <c r="I434" s="74">
        <v>0.104085058757694</v>
      </c>
      <c r="J434" s="74">
        <v>0.11751538891997799</v>
      </c>
      <c r="K434" s="74">
        <v>0.11751538891997799</v>
      </c>
      <c r="L434" s="74">
        <v>0.27979854504756602</v>
      </c>
      <c r="M434" s="74">
        <v>0.29378847229994398</v>
      </c>
      <c r="N434">
        <v>1787</v>
      </c>
      <c r="O434">
        <v>5</v>
      </c>
      <c r="P434">
        <v>89</v>
      </c>
      <c r="Q434">
        <v>2</v>
      </c>
      <c r="R434">
        <v>0</v>
      </c>
      <c r="S434">
        <v>2</v>
      </c>
      <c r="T434">
        <v>0</v>
      </c>
      <c r="U434">
        <v>0</v>
      </c>
      <c r="V434">
        <v>1</v>
      </c>
      <c r="W434">
        <f t="shared" si="6"/>
        <v>11</v>
      </c>
    </row>
    <row r="435" spans="1:23" x14ac:dyDescent="0.25">
      <c r="A435">
        <v>3517</v>
      </c>
      <c r="B435">
        <v>178</v>
      </c>
      <c r="C435">
        <v>386</v>
      </c>
      <c r="D435">
        <v>279</v>
      </c>
      <c r="E435">
        <v>215</v>
      </c>
      <c r="F435">
        <v>266</v>
      </c>
      <c r="G435">
        <v>569</v>
      </c>
      <c r="H435" s="74">
        <v>9.4030639197042007E-2</v>
      </c>
      <c r="I435" s="74">
        <v>0.20390913893291099</v>
      </c>
      <c r="J435" s="74">
        <v>0.147385103011094</v>
      </c>
      <c r="K435" s="74">
        <v>0.11357633386159501</v>
      </c>
      <c r="L435" s="74">
        <v>0.14051769677760201</v>
      </c>
      <c r="M435" s="74">
        <v>0.30058108821975699</v>
      </c>
      <c r="N435">
        <v>1893</v>
      </c>
      <c r="O435">
        <v>12</v>
      </c>
      <c r="P435">
        <v>71</v>
      </c>
      <c r="Q435">
        <v>11</v>
      </c>
      <c r="R435">
        <v>0</v>
      </c>
      <c r="S435">
        <v>4</v>
      </c>
      <c r="T435">
        <v>0</v>
      </c>
      <c r="U435">
        <v>0</v>
      </c>
      <c r="V435">
        <v>1</v>
      </c>
      <c r="W435">
        <f t="shared" si="6"/>
        <v>29</v>
      </c>
    </row>
    <row r="436" spans="1:23" x14ac:dyDescent="0.25">
      <c r="A436">
        <v>3526</v>
      </c>
      <c r="B436">
        <v>156</v>
      </c>
      <c r="C436">
        <v>133</v>
      </c>
      <c r="D436">
        <v>159</v>
      </c>
      <c r="E436">
        <v>248</v>
      </c>
      <c r="F436">
        <v>315</v>
      </c>
      <c r="G436">
        <v>221</v>
      </c>
      <c r="H436" s="74">
        <v>0.126623376623377</v>
      </c>
      <c r="I436" s="74">
        <v>0.107954545454545</v>
      </c>
      <c r="J436" s="74">
        <v>0.12905844155844201</v>
      </c>
      <c r="K436" s="74">
        <v>0.201298701298701</v>
      </c>
      <c r="L436" s="74">
        <v>0.25568181818181801</v>
      </c>
      <c r="M436" s="74">
        <v>0.17938311688311701</v>
      </c>
      <c r="N436">
        <v>1232</v>
      </c>
      <c r="O436">
        <v>5</v>
      </c>
      <c r="P436">
        <v>87</v>
      </c>
      <c r="Q436">
        <v>2</v>
      </c>
      <c r="R436">
        <v>0</v>
      </c>
      <c r="S436">
        <v>4</v>
      </c>
      <c r="T436">
        <v>0</v>
      </c>
      <c r="U436">
        <v>0</v>
      </c>
      <c r="V436">
        <v>1</v>
      </c>
      <c r="W436">
        <f t="shared" si="6"/>
        <v>13</v>
      </c>
    </row>
    <row r="437" spans="1:23" x14ac:dyDescent="0.25">
      <c r="A437">
        <v>3527</v>
      </c>
      <c r="B437">
        <v>265</v>
      </c>
      <c r="C437">
        <v>354</v>
      </c>
      <c r="D437">
        <v>319</v>
      </c>
      <c r="E437">
        <v>387</v>
      </c>
      <c r="F437">
        <v>550</v>
      </c>
      <c r="G437">
        <v>435</v>
      </c>
      <c r="H437" s="74">
        <v>0.114718614718615</v>
      </c>
      <c r="I437" s="74">
        <v>0.15324675324675299</v>
      </c>
      <c r="J437" s="74">
        <v>0.13809523809523799</v>
      </c>
      <c r="K437" s="74">
        <v>0.167532467532468</v>
      </c>
      <c r="L437" s="74">
        <v>0.238095238095238</v>
      </c>
      <c r="M437" s="74">
        <v>0.18831168831168801</v>
      </c>
      <c r="N437">
        <v>2310</v>
      </c>
      <c r="O437">
        <v>9</v>
      </c>
      <c r="P437">
        <v>84</v>
      </c>
      <c r="Q437">
        <v>2</v>
      </c>
      <c r="R437">
        <v>1</v>
      </c>
      <c r="S437">
        <v>2</v>
      </c>
      <c r="T437">
        <v>0</v>
      </c>
      <c r="U437">
        <v>0</v>
      </c>
      <c r="V437">
        <v>1</v>
      </c>
      <c r="W437">
        <f t="shared" si="6"/>
        <v>16</v>
      </c>
    </row>
    <row r="438" spans="1:23" x14ac:dyDescent="0.25">
      <c r="A438">
        <v>3529</v>
      </c>
      <c r="B438">
        <v>337</v>
      </c>
      <c r="C438">
        <v>165</v>
      </c>
      <c r="D438">
        <v>431</v>
      </c>
      <c r="E438">
        <v>552</v>
      </c>
      <c r="F438">
        <v>553</v>
      </c>
      <c r="G438">
        <v>236</v>
      </c>
      <c r="H438" s="74">
        <v>0.14819700967458199</v>
      </c>
      <c r="I438" s="74">
        <v>7.2559366754616994E-2</v>
      </c>
      <c r="J438" s="74">
        <v>0.189533861037819</v>
      </c>
      <c r="K438" s="74">
        <v>0.24274406332453799</v>
      </c>
      <c r="L438" s="74">
        <v>0.24318381706244499</v>
      </c>
      <c r="M438" s="74">
        <v>0.103781882145998</v>
      </c>
      <c r="N438">
        <v>2274</v>
      </c>
      <c r="O438">
        <v>5</v>
      </c>
      <c r="P438">
        <v>86</v>
      </c>
      <c r="Q438">
        <v>3</v>
      </c>
      <c r="R438">
        <v>0</v>
      </c>
      <c r="S438">
        <v>5</v>
      </c>
      <c r="T438">
        <v>0</v>
      </c>
      <c r="U438">
        <v>0</v>
      </c>
      <c r="V438">
        <v>1</v>
      </c>
      <c r="W438">
        <f t="shared" si="6"/>
        <v>14</v>
      </c>
    </row>
    <row r="439" spans="1:23" x14ac:dyDescent="0.25">
      <c r="A439">
        <v>3530</v>
      </c>
      <c r="B439">
        <v>362</v>
      </c>
      <c r="C439">
        <v>312</v>
      </c>
      <c r="D439">
        <v>364</v>
      </c>
      <c r="E439">
        <v>459</v>
      </c>
      <c r="F439">
        <v>681</v>
      </c>
      <c r="G439">
        <v>365</v>
      </c>
      <c r="H439" s="74">
        <v>0.142351553283523</v>
      </c>
      <c r="I439" s="74">
        <v>0.122689736531656</v>
      </c>
      <c r="J439" s="74">
        <v>0.14313802595359801</v>
      </c>
      <c r="K439" s="74">
        <v>0.180495477782147</v>
      </c>
      <c r="L439" s="74">
        <v>0.26779394416044</v>
      </c>
      <c r="M439" s="74">
        <v>0.143531262288635</v>
      </c>
      <c r="N439">
        <v>2543</v>
      </c>
      <c r="O439">
        <v>6</v>
      </c>
      <c r="P439">
        <v>81</v>
      </c>
      <c r="Q439">
        <v>2</v>
      </c>
      <c r="R439">
        <v>0</v>
      </c>
      <c r="S439">
        <v>10</v>
      </c>
      <c r="T439">
        <v>0</v>
      </c>
      <c r="U439">
        <v>0</v>
      </c>
      <c r="V439">
        <v>1</v>
      </c>
      <c r="W439">
        <f t="shared" si="6"/>
        <v>19</v>
      </c>
    </row>
    <row r="440" spans="1:23" x14ac:dyDescent="0.25">
      <c r="A440">
        <v>3538</v>
      </c>
      <c r="B440">
        <v>543</v>
      </c>
      <c r="C440">
        <v>282</v>
      </c>
      <c r="D440">
        <v>544</v>
      </c>
      <c r="E440">
        <v>876</v>
      </c>
      <c r="F440">
        <v>828</v>
      </c>
      <c r="G440">
        <v>313</v>
      </c>
      <c r="H440" s="74">
        <v>0.160366213821618</v>
      </c>
      <c r="I440" s="74">
        <v>8.3284111045481002E-2</v>
      </c>
      <c r="J440" s="74">
        <v>0.16066154754872999</v>
      </c>
      <c r="K440" s="74">
        <v>0.25871234494979301</v>
      </c>
      <c r="L440" s="74">
        <v>0.244536326048435</v>
      </c>
      <c r="M440" s="74">
        <v>9.2439456585942006E-2</v>
      </c>
      <c r="N440">
        <v>3386</v>
      </c>
      <c r="O440">
        <v>5</v>
      </c>
      <c r="P440">
        <v>83</v>
      </c>
      <c r="Q440">
        <v>2</v>
      </c>
      <c r="R440">
        <v>0</v>
      </c>
      <c r="S440">
        <v>9</v>
      </c>
      <c r="T440">
        <v>0</v>
      </c>
      <c r="U440">
        <v>0</v>
      </c>
      <c r="V440">
        <v>1</v>
      </c>
      <c r="W440">
        <f t="shared" si="6"/>
        <v>17</v>
      </c>
    </row>
    <row r="441" spans="1:23" x14ac:dyDescent="0.25">
      <c r="A441">
        <v>3539</v>
      </c>
      <c r="B441">
        <v>1</v>
      </c>
      <c r="C441">
        <v>5</v>
      </c>
      <c r="D441">
        <v>0</v>
      </c>
      <c r="E441">
        <v>2</v>
      </c>
      <c r="F441">
        <v>3</v>
      </c>
      <c r="G441">
        <v>3</v>
      </c>
      <c r="H441" s="74">
        <v>7.1428571428570994E-2</v>
      </c>
      <c r="I441" s="74">
        <v>0.35714285714285698</v>
      </c>
      <c r="J441" s="74">
        <v>0</v>
      </c>
      <c r="K441" s="74">
        <v>0.14285714285714299</v>
      </c>
      <c r="L441" s="74">
        <v>0.214285714285714</v>
      </c>
      <c r="M441" s="74">
        <v>0.214285714285714</v>
      </c>
      <c r="N441">
        <v>14</v>
      </c>
      <c r="O441">
        <v>0</v>
      </c>
      <c r="P441">
        <v>67</v>
      </c>
      <c r="Q441">
        <v>0</v>
      </c>
      <c r="R441">
        <v>0</v>
      </c>
      <c r="S441">
        <v>27</v>
      </c>
      <c r="T441">
        <v>0</v>
      </c>
      <c r="U441">
        <v>0</v>
      </c>
      <c r="V441">
        <v>7</v>
      </c>
      <c r="W441">
        <f t="shared" si="6"/>
        <v>33</v>
      </c>
    </row>
    <row r="442" spans="1:23" x14ac:dyDescent="0.25">
      <c r="A442">
        <v>3542</v>
      </c>
      <c r="B442">
        <v>278</v>
      </c>
      <c r="C442">
        <v>333</v>
      </c>
      <c r="D442">
        <v>349</v>
      </c>
      <c r="E442">
        <v>352</v>
      </c>
      <c r="F442">
        <v>496</v>
      </c>
      <c r="G442">
        <v>320</v>
      </c>
      <c r="H442" s="74">
        <v>0.130639097744361</v>
      </c>
      <c r="I442" s="74">
        <v>0.156484962406015</v>
      </c>
      <c r="J442" s="74">
        <v>0.16400375939849601</v>
      </c>
      <c r="K442" s="74">
        <v>0.16541353383458601</v>
      </c>
      <c r="L442" s="74">
        <v>0.233082706766917</v>
      </c>
      <c r="M442" s="74">
        <v>0.150375939849624</v>
      </c>
      <c r="N442">
        <v>2128</v>
      </c>
      <c r="O442">
        <v>11</v>
      </c>
      <c r="P442">
        <v>80</v>
      </c>
      <c r="Q442">
        <v>2</v>
      </c>
      <c r="R442">
        <v>1</v>
      </c>
      <c r="S442">
        <v>4</v>
      </c>
      <c r="T442">
        <v>1</v>
      </c>
      <c r="U442">
        <v>0</v>
      </c>
      <c r="V442">
        <v>1</v>
      </c>
      <c r="W442">
        <f t="shared" si="6"/>
        <v>20</v>
      </c>
    </row>
    <row r="443" spans="1:23" x14ac:dyDescent="0.25">
      <c r="A443">
        <v>3545</v>
      </c>
      <c r="B443">
        <v>342</v>
      </c>
      <c r="C443">
        <v>199</v>
      </c>
      <c r="D443">
        <v>318</v>
      </c>
      <c r="E443">
        <v>515</v>
      </c>
      <c r="F443">
        <v>592</v>
      </c>
      <c r="G443">
        <v>365</v>
      </c>
      <c r="H443" s="74">
        <v>0.14671814671814701</v>
      </c>
      <c r="I443" s="74">
        <v>8.5371085371084995E-2</v>
      </c>
      <c r="J443" s="74">
        <v>0.13642213642213599</v>
      </c>
      <c r="K443" s="74">
        <v>0.220935220935221</v>
      </c>
      <c r="L443" s="74">
        <v>0.25396825396825401</v>
      </c>
      <c r="M443" s="74">
        <v>0.15658515658515701</v>
      </c>
      <c r="N443">
        <v>2331</v>
      </c>
      <c r="O443">
        <v>4</v>
      </c>
      <c r="P443">
        <v>88</v>
      </c>
      <c r="Q443">
        <v>2</v>
      </c>
      <c r="R443">
        <v>0</v>
      </c>
      <c r="S443">
        <v>5</v>
      </c>
      <c r="T443">
        <v>0</v>
      </c>
      <c r="U443">
        <v>0</v>
      </c>
      <c r="V443">
        <v>1</v>
      </c>
      <c r="W443">
        <f t="shared" si="6"/>
        <v>12</v>
      </c>
    </row>
    <row r="444" spans="1:23" x14ac:dyDescent="0.25">
      <c r="A444">
        <v>3552</v>
      </c>
      <c r="B444">
        <v>528</v>
      </c>
      <c r="C444">
        <v>554</v>
      </c>
      <c r="D444">
        <v>839</v>
      </c>
      <c r="E444">
        <v>625</v>
      </c>
      <c r="F444">
        <v>456</v>
      </c>
      <c r="G444">
        <v>298</v>
      </c>
      <c r="H444" s="74">
        <v>0.16</v>
      </c>
      <c r="I444" s="74">
        <v>0.16787878787878799</v>
      </c>
      <c r="J444" s="74">
        <v>0.25424242424242399</v>
      </c>
      <c r="K444" s="74">
        <v>0.189393939393939</v>
      </c>
      <c r="L444" s="74">
        <v>0.13818181818181799</v>
      </c>
      <c r="M444" s="74">
        <v>9.0303030303029996E-2</v>
      </c>
      <c r="N444">
        <v>3300</v>
      </c>
      <c r="O444">
        <v>17</v>
      </c>
      <c r="P444">
        <v>65</v>
      </c>
      <c r="Q444">
        <v>10</v>
      </c>
      <c r="R444">
        <v>0</v>
      </c>
      <c r="S444">
        <v>6</v>
      </c>
      <c r="T444">
        <v>0</v>
      </c>
      <c r="U444">
        <v>0</v>
      </c>
      <c r="V444">
        <v>2</v>
      </c>
      <c r="W444">
        <f t="shared" si="6"/>
        <v>35</v>
      </c>
    </row>
    <row r="445" spans="1:23" x14ac:dyDescent="0.25">
      <c r="A445">
        <v>3554</v>
      </c>
      <c r="B445">
        <v>402</v>
      </c>
      <c r="C445">
        <v>245</v>
      </c>
      <c r="D445">
        <v>405</v>
      </c>
      <c r="E445">
        <v>631</v>
      </c>
      <c r="F445">
        <v>721</v>
      </c>
      <c r="G445">
        <v>433</v>
      </c>
      <c r="H445" s="74">
        <v>0.14169897779344401</v>
      </c>
      <c r="I445" s="74">
        <v>8.6358829749735994E-2</v>
      </c>
      <c r="J445" s="74">
        <v>0.142756432851604</v>
      </c>
      <c r="K445" s="74">
        <v>0.22241804723299299</v>
      </c>
      <c r="L445" s="74">
        <v>0.25414169897779298</v>
      </c>
      <c r="M445" s="74">
        <v>0.15262601339443099</v>
      </c>
      <c r="N445">
        <v>2837</v>
      </c>
      <c r="O445">
        <v>6</v>
      </c>
      <c r="P445">
        <v>85</v>
      </c>
      <c r="Q445">
        <v>3</v>
      </c>
      <c r="R445">
        <v>0</v>
      </c>
      <c r="S445">
        <v>6</v>
      </c>
      <c r="T445">
        <v>0</v>
      </c>
      <c r="U445">
        <v>0</v>
      </c>
      <c r="V445">
        <v>1</v>
      </c>
      <c r="W445">
        <f t="shared" si="6"/>
        <v>15</v>
      </c>
    </row>
    <row r="446" spans="1:23" x14ac:dyDescent="0.25">
      <c r="A446">
        <v>3558</v>
      </c>
      <c r="B446">
        <v>523</v>
      </c>
      <c r="C446">
        <v>216</v>
      </c>
      <c r="D446">
        <v>456</v>
      </c>
      <c r="E446">
        <v>724</v>
      </c>
      <c r="F446">
        <v>826</v>
      </c>
      <c r="G446">
        <v>443</v>
      </c>
      <c r="H446" s="74">
        <v>0.16405269761606001</v>
      </c>
      <c r="I446" s="74">
        <v>6.7754077791719006E-2</v>
      </c>
      <c r="J446" s="74">
        <v>0.14303638644918401</v>
      </c>
      <c r="K446" s="74">
        <v>0.22710163111668799</v>
      </c>
      <c r="L446" s="74">
        <v>0.25909661229610997</v>
      </c>
      <c r="M446" s="74">
        <v>0.138958594730238</v>
      </c>
      <c r="N446">
        <v>3188</v>
      </c>
      <c r="O446">
        <v>4</v>
      </c>
      <c r="P446">
        <v>89</v>
      </c>
      <c r="Q446">
        <v>1</v>
      </c>
      <c r="R446">
        <v>0</v>
      </c>
      <c r="S446">
        <v>5</v>
      </c>
      <c r="T446">
        <v>0</v>
      </c>
      <c r="U446">
        <v>0</v>
      </c>
      <c r="V446">
        <v>1</v>
      </c>
      <c r="W446">
        <f t="shared" si="6"/>
        <v>11</v>
      </c>
    </row>
    <row r="447" spans="1:23" x14ac:dyDescent="0.25">
      <c r="A447">
        <v>3562</v>
      </c>
      <c r="B447">
        <v>17</v>
      </c>
      <c r="C447">
        <v>13</v>
      </c>
      <c r="D447">
        <v>17</v>
      </c>
      <c r="E447">
        <v>20</v>
      </c>
      <c r="F447">
        <v>30</v>
      </c>
      <c r="G447">
        <v>34</v>
      </c>
      <c r="H447" s="74">
        <v>0.12977099236641201</v>
      </c>
      <c r="I447" s="74">
        <v>9.9236641221374003E-2</v>
      </c>
      <c r="J447" s="74">
        <v>0.12977099236641201</v>
      </c>
      <c r="K447" s="74">
        <v>0.15267175572519101</v>
      </c>
      <c r="L447" s="74">
        <v>0.229007633587786</v>
      </c>
      <c r="M447" s="74">
        <v>0.25954198473282403</v>
      </c>
      <c r="N447">
        <v>131</v>
      </c>
      <c r="O447">
        <v>6</v>
      </c>
      <c r="P447">
        <v>88</v>
      </c>
      <c r="Q447">
        <v>2</v>
      </c>
      <c r="R447">
        <v>0</v>
      </c>
      <c r="S447">
        <v>1</v>
      </c>
      <c r="T447">
        <v>0</v>
      </c>
      <c r="U447">
        <v>0</v>
      </c>
      <c r="V447">
        <v>3</v>
      </c>
      <c r="W447">
        <f t="shared" si="6"/>
        <v>12</v>
      </c>
    </row>
    <row r="448" spans="1:23" x14ac:dyDescent="0.25">
      <c r="A448">
        <v>3567</v>
      </c>
      <c r="B448">
        <v>382</v>
      </c>
      <c r="C448">
        <v>388</v>
      </c>
      <c r="D448">
        <v>703</v>
      </c>
      <c r="E448">
        <v>710</v>
      </c>
      <c r="F448">
        <v>701</v>
      </c>
      <c r="G448">
        <v>415</v>
      </c>
      <c r="H448" s="74">
        <v>0.115792664443771</v>
      </c>
      <c r="I448" s="74">
        <v>0.11761139739314901</v>
      </c>
      <c r="J448" s="74">
        <v>0.213094877235526</v>
      </c>
      <c r="K448" s="74">
        <v>0.21521673234313399</v>
      </c>
      <c r="L448" s="74">
        <v>0.212488632919066</v>
      </c>
      <c r="M448" s="74">
        <v>0.12579569566535301</v>
      </c>
      <c r="N448">
        <v>3299</v>
      </c>
      <c r="O448">
        <v>11</v>
      </c>
      <c r="P448">
        <v>85</v>
      </c>
      <c r="Q448">
        <v>1</v>
      </c>
      <c r="R448">
        <v>1</v>
      </c>
      <c r="S448">
        <v>1</v>
      </c>
      <c r="T448">
        <v>0</v>
      </c>
      <c r="U448">
        <v>0</v>
      </c>
      <c r="V448">
        <v>1</v>
      </c>
      <c r="W448">
        <f t="shared" si="6"/>
        <v>15</v>
      </c>
    </row>
    <row r="449" spans="1:23" x14ac:dyDescent="0.25">
      <c r="A449">
        <v>3570</v>
      </c>
      <c r="B449">
        <v>357</v>
      </c>
      <c r="C449">
        <v>437</v>
      </c>
      <c r="D449">
        <v>612</v>
      </c>
      <c r="E449">
        <v>473</v>
      </c>
      <c r="F449">
        <v>349</v>
      </c>
      <c r="G449">
        <v>344</v>
      </c>
      <c r="H449" s="74">
        <v>0.13880248833592501</v>
      </c>
      <c r="I449" s="74">
        <v>0.16990668740279899</v>
      </c>
      <c r="J449" s="74">
        <v>0.23794712286158601</v>
      </c>
      <c r="K449" s="74">
        <v>0.183903576982893</v>
      </c>
      <c r="L449" s="74">
        <v>0.13569206842923801</v>
      </c>
      <c r="M449" s="74">
        <v>0.13374805598755801</v>
      </c>
      <c r="N449">
        <v>2572</v>
      </c>
      <c r="O449">
        <v>11</v>
      </c>
      <c r="P449">
        <v>72</v>
      </c>
      <c r="Q449">
        <v>6</v>
      </c>
      <c r="R449">
        <v>0</v>
      </c>
      <c r="S449">
        <v>9</v>
      </c>
      <c r="T449">
        <v>0</v>
      </c>
      <c r="U449">
        <v>0</v>
      </c>
      <c r="V449">
        <v>1</v>
      </c>
      <c r="W449">
        <f t="shared" si="6"/>
        <v>28</v>
      </c>
    </row>
    <row r="450" spans="1:23" x14ac:dyDescent="0.25">
      <c r="A450">
        <v>3574</v>
      </c>
      <c r="B450">
        <v>53</v>
      </c>
      <c r="C450">
        <v>104</v>
      </c>
      <c r="D450">
        <v>106</v>
      </c>
      <c r="E450">
        <v>78</v>
      </c>
      <c r="F450">
        <v>54</v>
      </c>
      <c r="G450">
        <v>33</v>
      </c>
      <c r="H450" s="74">
        <v>0.123831775700935</v>
      </c>
      <c r="I450" s="74">
        <v>0.242990654205607</v>
      </c>
      <c r="J450" s="74">
        <v>0.24766355140186899</v>
      </c>
      <c r="K450" s="74">
        <v>0.18224299065420599</v>
      </c>
      <c r="L450" s="74">
        <v>0.12616822429906499</v>
      </c>
      <c r="M450" s="74">
        <v>7.7102803738318001E-2</v>
      </c>
      <c r="N450">
        <v>428</v>
      </c>
      <c r="O450">
        <v>0</v>
      </c>
      <c r="P450">
        <v>0</v>
      </c>
      <c r="Q450">
        <v>0</v>
      </c>
      <c r="R450">
        <v>0</v>
      </c>
      <c r="S450">
        <v>100</v>
      </c>
      <c r="T450">
        <v>0</v>
      </c>
      <c r="U450">
        <v>0</v>
      </c>
      <c r="V450">
        <v>0</v>
      </c>
      <c r="W450">
        <f t="shared" ref="W450:W513" si="7">100-P450</f>
        <v>100</v>
      </c>
    </row>
    <row r="451" spans="1:23" x14ac:dyDescent="0.25">
      <c r="A451">
        <v>3579</v>
      </c>
      <c r="B451">
        <v>111</v>
      </c>
      <c r="C451">
        <v>71</v>
      </c>
      <c r="D451">
        <v>127</v>
      </c>
      <c r="E451">
        <v>176</v>
      </c>
      <c r="F451">
        <v>209</v>
      </c>
      <c r="G451">
        <v>165</v>
      </c>
      <c r="H451" s="74">
        <v>0.12922002328288701</v>
      </c>
      <c r="I451" s="74">
        <v>8.2654249126891996E-2</v>
      </c>
      <c r="J451" s="74">
        <v>0.14784633294528499</v>
      </c>
      <c r="K451" s="74">
        <v>0.204889406286379</v>
      </c>
      <c r="L451" s="74">
        <v>0.24330616996507601</v>
      </c>
      <c r="M451" s="74">
        <v>0.19208381839348099</v>
      </c>
      <c r="N451">
        <v>859</v>
      </c>
      <c r="O451">
        <v>6</v>
      </c>
      <c r="P451">
        <v>85</v>
      </c>
      <c r="Q451">
        <v>2</v>
      </c>
      <c r="R451">
        <v>0</v>
      </c>
      <c r="S451">
        <v>5</v>
      </c>
      <c r="T451">
        <v>0</v>
      </c>
      <c r="U451">
        <v>0</v>
      </c>
      <c r="V451">
        <v>1</v>
      </c>
      <c r="W451">
        <f t="shared" si="7"/>
        <v>15</v>
      </c>
    </row>
    <row r="452" spans="1:23" x14ac:dyDescent="0.25">
      <c r="A452">
        <v>3582</v>
      </c>
      <c r="B452">
        <v>1</v>
      </c>
      <c r="C452">
        <v>4</v>
      </c>
      <c r="D452">
        <v>2</v>
      </c>
      <c r="E452">
        <v>4</v>
      </c>
      <c r="F452">
        <v>13</v>
      </c>
      <c r="G452">
        <v>6</v>
      </c>
      <c r="H452" s="74">
        <v>3.3333333333333E-2</v>
      </c>
      <c r="I452" s="74">
        <v>0.133333333333333</v>
      </c>
      <c r="J452" s="74">
        <v>6.6666666666666999E-2</v>
      </c>
      <c r="K452" s="74">
        <v>0.133333333333333</v>
      </c>
      <c r="L452" s="74">
        <v>0.43333333333333302</v>
      </c>
      <c r="M452" s="74">
        <v>0.2</v>
      </c>
      <c r="N452">
        <v>30</v>
      </c>
      <c r="O452">
        <v>0</v>
      </c>
      <c r="P452">
        <v>0</v>
      </c>
      <c r="Q452">
        <v>0</v>
      </c>
      <c r="R452">
        <v>0</v>
      </c>
      <c r="S452">
        <v>0</v>
      </c>
      <c r="T452">
        <v>0</v>
      </c>
      <c r="U452">
        <v>0</v>
      </c>
      <c r="V452">
        <v>0</v>
      </c>
      <c r="W452">
        <f t="shared" si="7"/>
        <v>100</v>
      </c>
    </row>
    <row r="453" spans="1:23" x14ac:dyDescent="0.25">
      <c r="A453">
        <v>3624</v>
      </c>
      <c r="B453">
        <v>39</v>
      </c>
      <c r="C453">
        <v>28</v>
      </c>
      <c r="D453">
        <v>57</v>
      </c>
      <c r="E453">
        <v>58</v>
      </c>
      <c r="F453">
        <v>72</v>
      </c>
      <c r="G453">
        <v>40</v>
      </c>
      <c r="H453" s="74">
        <v>0.13265306122449</v>
      </c>
      <c r="I453" s="74">
        <v>9.5238095238094997E-2</v>
      </c>
      <c r="J453" s="74">
        <v>0.19387755102040799</v>
      </c>
      <c r="K453" s="74">
        <v>0.19727891156462601</v>
      </c>
      <c r="L453" s="74">
        <v>0.24489795918367299</v>
      </c>
      <c r="M453" s="74">
        <v>0.136054421768707</v>
      </c>
      <c r="N453">
        <v>294</v>
      </c>
      <c r="O453">
        <v>7</v>
      </c>
      <c r="P453">
        <v>85</v>
      </c>
      <c r="Q453">
        <v>1</v>
      </c>
      <c r="R453">
        <v>1</v>
      </c>
      <c r="S453">
        <v>6</v>
      </c>
      <c r="T453">
        <v>0</v>
      </c>
      <c r="U453">
        <v>0</v>
      </c>
      <c r="V453">
        <v>1</v>
      </c>
      <c r="W453">
        <f t="shared" si="7"/>
        <v>15</v>
      </c>
    </row>
    <row r="454" spans="1:23" x14ac:dyDescent="0.25">
      <c r="A454">
        <v>3626</v>
      </c>
      <c r="B454">
        <v>61</v>
      </c>
      <c r="C454">
        <v>25</v>
      </c>
      <c r="D454">
        <v>68</v>
      </c>
      <c r="E454">
        <v>98</v>
      </c>
      <c r="F454">
        <v>102</v>
      </c>
      <c r="G454">
        <v>316</v>
      </c>
      <c r="H454" s="74">
        <v>9.1044776119402995E-2</v>
      </c>
      <c r="I454" s="74">
        <v>3.7313432835821003E-2</v>
      </c>
      <c r="J454" s="74">
        <v>0.101492537313433</v>
      </c>
      <c r="K454" s="74">
        <v>0.14626865671641801</v>
      </c>
      <c r="L454" s="74">
        <v>0.15223880597014899</v>
      </c>
      <c r="M454" s="74">
        <v>0.47164179104477599</v>
      </c>
      <c r="N454">
        <v>670</v>
      </c>
      <c r="O454">
        <v>10</v>
      </c>
      <c r="P454">
        <v>77</v>
      </c>
      <c r="Q454">
        <v>3</v>
      </c>
      <c r="R454">
        <v>0</v>
      </c>
      <c r="S454">
        <v>8</v>
      </c>
      <c r="T454">
        <v>0</v>
      </c>
      <c r="U454">
        <v>0</v>
      </c>
      <c r="V454">
        <v>2</v>
      </c>
      <c r="W454">
        <f t="shared" si="7"/>
        <v>23</v>
      </c>
    </row>
    <row r="455" spans="1:23" x14ac:dyDescent="0.25">
      <c r="A455">
        <v>3637</v>
      </c>
      <c r="B455">
        <v>308</v>
      </c>
      <c r="C455">
        <v>387</v>
      </c>
      <c r="D455">
        <v>454</v>
      </c>
      <c r="E455">
        <v>384</v>
      </c>
      <c r="F455">
        <v>310</v>
      </c>
      <c r="G455">
        <v>164</v>
      </c>
      <c r="H455" s="74">
        <v>0.15346287992027899</v>
      </c>
      <c r="I455" s="74">
        <v>0.19282511210762299</v>
      </c>
      <c r="J455" s="74">
        <v>0.22620827105131999</v>
      </c>
      <c r="K455" s="74">
        <v>0.19133034379671199</v>
      </c>
      <c r="L455" s="74">
        <v>0.154459392127554</v>
      </c>
      <c r="M455" s="74">
        <v>8.1714000996512007E-2</v>
      </c>
      <c r="N455">
        <v>2007</v>
      </c>
      <c r="O455">
        <v>17</v>
      </c>
      <c r="P455">
        <v>64</v>
      </c>
      <c r="Q455">
        <v>8</v>
      </c>
      <c r="R455">
        <v>0</v>
      </c>
      <c r="S455">
        <v>9</v>
      </c>
      <c r="T455">
        <v>0</v>
      </c>
      <c r="U455">
        <v>0</v>
      </c>
      <c r="V455">
        <v>1</v>
      </c>
      <c r="W455">
        <f t="shared" si="7"/>
        <v>36</v>
      </c>
    </row>
    <row r="456" spans="1:23" x14ac:dyDescent="0.25">
      <c r="A456">
        <v>3646</v>
      </c>
      <c r="B456">
        <v>442</v>
      </c>
      <c r="C456">
        <v>672</v>
      </c>
      <c r="D456">
        <v>715</v>
      </c>
      <c r="E456">
        <v>506</v>
      </c>
      <c r="F456">
        <v>395</v>
      </c>
      <c r="G456">
        <v>214</v>
      </c>
      <c r="H456" s="74">
        <v>0.15013586956521699</v>
      </c>
      <c r="I456" s="74">
        <v>0.22826086956521699</v>
      </c>
      <c r="J456" s="74">
        <v>0.242866847826087</v>
      </c>
      <c r="K456" s="74">
        <v>0.171875</v>
      </c>
      <c r="L456" s="74">
        <v>0.134171195652174</v>
      </c>
      <c r="M456" s="74">
        <v>7.2690217391304005E-2</v>
      </c>
      <c r="N456">
        <v>2944</v>
      </c>
      <c r="O456">
        <v>14</v>
      </c>
      <c r="P456">
        <v>72</v>
      </c>
      <c r="Q456">
        <v>8</v>
      </c>
      <c r="R456">
        <v>0</v>
      </c>
      <c r="S456">
        <v>4</v>
      </c>
      <c r="T456">
        <v>0</v>
      </c>
      <c r="U456">
        <v>0</v>
      </c>
      <c r="V456">
        <v>1</v>
      </c>
      <c r="W456">
        <f t="shared" si="7"/>
        <v>28</v>
      </c>
    </row>
    <row r="457" spans="1:23" x14ac:dyDescent="0.25">
      <c r="A457">
        <v>3647</v>
      </c>
      <c r="B457">
        <v>360</v>
      </c>
      <c r="C457">
        <v>398</v>
      </c>
      <c r="D457">
        <v>708</v>
      </c>
      <c r="E457">
        <v>608</v>
      </c>
      <c r="F457">
        <v>381</v>
      </c>
      <c r="G457">
        <v>403</v>
      </c>
      <c r="H457" s="74">
        <v>0.12596221133659899</v>
      </c>
      <c r="I457" s="74">
        <v>0.13925822253323999</v>
      </c>
      <c r="J457" s="74">
        <v>0.247725682295311</v>
      </c>
      <c r="K457" s="74">
        <v>0.212736179146256</v>
      </c>
      <c r="L457" s="74">
        <v>0.13331000699790099</v>
      </c>
      <c r="M457" s="74">
        <v>0.14100769769069299</v>
      </c>
      <c r="N457">
        <v>2858</v>
      </c>
      <c r="O457">
        <v>12</v>
      </c>
      <c r="P457">
        <v>66</v>
      </c>
      <c r="Q457">
        <v>10</v>
      </c>
      <c r="R457">
        <v>1</v>
      </c>
      <c r="S457">
        <v>9</v>
      </c>
      <c r="T457">
        <v>0</v>
      </c>
      <c r="U457">
        <v>0</v>
      </c>
      <c r="V457">
        <v>1</v>
      </c>
      <c r="W457">
        <f t="shared" si="7"/>
        <v>34</v>
      </c>
    </row>
    <row r="458" spans="1:23" x14ac:dyDescent="0.25">
      <c r="A458">
        <v>3648</v>
      </c>
      <c r="B458">
        <v>544</v>
      </c>
      <c r="C458">
        <v>485</v>
      </c>
      <c r="D458">
        <v>823</v>
      </c>
      <c r="E458">
        <v>756</v>
      </c>
      <c r="F458">
        <v>465</v>
      </c>
      <c r="G458">
        <v>277</v>
      </c>
      <c r="H458" s="74">
        <v>0.162388059701493</v>
      </c>
      <c r="I458" s="74">
        <v>0.14477611940298499</v>
      </c>
      <c r="J458" s="74">
        <v>0.245671641791045</v>
      </c>
      <c r="K458" s="74">
        <v>0.22567164179104501</v>
      </c>
      <c r="L458" s="74">
        <v>0.138805970149254</v>
      </c>
      <c r="M458" s="74">
        <v>8.2686567164179006E-2</v>
      </c>
      <c r="N458">
        <v>3350</v>
      </c>
      <c r="O458">
        <v>13</v>
      </c>
      <c r="P458">
        <v>73</v>
      </c>
      <c r="Q458">
        <v>7</v>
      </c>
      <c r="R458">
        <v>1</v>
      </c>
      <c r="S458">
        <v>5</v>
      </c>
      <c r="T458">
        <v>0</v>
      </c>
      <c r="U458">
        <v>0</v>
      </c>
      <c r="V458">
        <v>1</v>
      </c>
      <c r="W458">
        <f t="shared" si="7"/>
        <v>27</v>
      </c>
    </row>
    <row r="459" spans="1:23" x14ac:dyDescent="0.25">
      <c r="A459">
        <v>3662</v>
      </c>
      <c r="B459">
        <v>0</v>
      </c>
      <c r="C459">
        <v>2</v>
      </c>
      <c r="D459">
        <v>0</v>
      </c>
      <c r="E459">
        <v>4</v>
      </c>
      <c r="F459">
        <v>4</v>
      </c>
      <c r="G459">
        <v>3</v>
      </c>
      <c r="H459" s="74">
        <v>0</v>
      </c>
      <c r="I459" s="74">
        <v>0.15384615384615399</v>
      </c>
      <c r="J459" s="74">
        <v>0</v>
      </c>
      <c r="K459" s="74">
        <v>0.30769230769230799</v>
      </c>
      <c r="L459" s="74">
        <v>0.30769230769230799</v>
      </c>
      <c r="M459" s="74">
        <v>0.230769230769231</v>
      </c>
      <c r="N459">
        <v>13</v>
      </c>
      <c r="O459">
        <v>0</v>
      </c>
      <c r="P459">
        <v>71</v>
      </c>
      <c r="Q459">
        <v>14</v>
      </c>
      <c r="R459">
        <v>0</v>
      </c>
      <c r="S459">
        <v>14</v>
      </c>
      <c r="T459">
        <v>0</v>
      </c>
      <c r="U459">
        <v>0</v>
      </c>
      <c r="V459">
        <v>0</v>
      </c>
      <c r="W459">
        <f t="shared" si="7"/>
        <v>29</v>
      </c>
    </row>
    <row r="460" spans="1:23" x14ac:dyDescent="0.25">
      <c r="A460">
        <v>3663</v>
      </c>
      <c r="B460">
        <v>2</v>
      </c>
      <c r="C460">
        <v>1</v>
      </c>
      <c r="D460">
        <v>0</v>
      </c>
      <c r="E460">
        <v>4</v>
      </c>
      <c r="F460">
        <v>0</v>
      </c>
      <c r="G460">
        <v>0</v>
      </c>
      <c r="H460" s="74">
        <v>0.28571428571428598</v>
      </c>
      <c r="I460" s="74">
        <v>0.14285714285714299</v>
      </c>
      <c r="J460" s="74">
        <v>0</v>
      </c>
      <c r="K460" s="74">
        <v>0.57142857142857095</v>
      </c>
      <c r="L460" s="74">
        <v>0</v>
      </c>
      <c r="M460" s="74">
        <v>0</v>
      </c>
      <c r="N460">
        <v>7</v>
      </c>
      <c r="O460">
        <v>0</v>
      </c>
      <c r="P460">
        <v>100</v>
      </c>
      <c r="Q460">
        <v>0</v>
      </c>
      <c r="R460">
        <v>0</v>
      </c>
      <c r="S460">
        <v>0</v>
      </c>
      <c r="T460">
        <v>0</v>
      </c>
      <c r="U460">
        <v>0</v>
      </c>
      <c r="V460">
        <v>0</v>
      </c>
      <c r="W460">
        <f t="shared" si="7"/>
        <v>0</v>
      </c>
    </row>
    <row r="461" spans="1:23" x14ac:dyDescent="0.25">
      <c r="A461">
        <v>3665</v>
      </c>
      <c r="B461">
        <v>2</v>
      </c>
      <c r="C461">
        <v>3</v>
      </c>
      <c r="D461">
        <v>0</v>
      </c>
      <c r="E461">
        <v>2</v>
      </c>
      <c r="F461">
        <v>3</v>
      </c>
      <c r="G461">
        <v>4</v>
      </c>
      <c r="H461" s="74">
        <v>0.14285714285714299</v>
      </c>
      <c r="I461" s="74">
        <v>0.214285714285714</v>
      </c>
      <c r="J461" s="74">
        <v>0</v>
      </c>
      <c r="K461" s="74">
        <v>0.14285714285714299</v>
      </c>
      <c r="L461" s="74">
        <v>0.214285714285714</v>
      </c>
      <c r="M461" s="74">
        <v>0.28571428571428598</v>
      </c>
      <c r="N461">
        <v>14</v>
      </c>
      <c r="O461">
        <v>0</v>
      </c>
      <c r="P461">
        <v>75</v>
      </c>
      <c r="Q461">
        <v>0</v>
      </c>
      <c r="R461">
        <v>25</v>
      </c>
      <c r="S461">
        <v>0</v>
      </c>
      <c r="T461">
        <v>0</v>
      </c>
      <c r="U461">
        <v>0</v>
      </c>
      <c r="V461">
        <v>0</v>
      </c>
      <c r="W461">
        <f t="shared" si="7"/>
        <v>25</v>
      </c>
    </row>
    <row r="462" spans="1:23" x14ac:dyDescent="0.25">
      <c r="A462">
        <v>3667</v>
      </c>
      <c r="B462">
        <v>15</v>
      </c>
      <c r="C462">
        <v>16</v>
      </c>
      <c r="D462">
        <v>22</v>
      </c>
      <c r="E462">
        <v>17</v>
      </c>
      <c r="F462">
        <v>23</v>
      </c>
      <c r="G462">
        <v>12</v>
      </c>
      <c r="H462" s="74">
        <v>0.14285714285714299</v>
      </c>
      <c r="I462" s="74">
        <v>0.15238095238095201</v>
      </c>
      <c r="J462" s="74">
        <v>0.20952380952381</v>
      </c>
      <c r="K462" s="74">
        <v>0.161904761904762</v>
      </c>
      <c r="L462" s="74">
        <v>0.21904761904761899</v>
      </c>
      <c r="M462" s="74">
        <v>0.114285714285714</v>
      </c>
      <c r="N462">
        <v>105</v>
      </c>
      <c r="O462">
        <v>9</v>
      </c>
      <c r="P462">
        <v>63</v>
      </c>
      <c r="Q462">
        <v>11</v>
      </c>
      <c r="R462">
        <v>0</v>
      </c>
      <c r="S462">
        <v>16</v>
      </c>
      <c r="T462">
        <v>0</v>
      </c>
      <c r="U462">
        <v>0</v>
      </c>
      <c r="V462">
        <v>1</v>
      </c>
      <c r="W462">
        <f t="shared" si="7"/>
        <v>37</v>
      </c>
    </row>
    <row r="463" spans="1:23" x14ac:dyDescent="0.25">
      <c r="A463">
        <v>3668</v>
      </c>
      <c r="B463">
        <v>42</v>
      </c>
      <c r="C463">
        <v>44</v>
      </c>
      <c r="D463">
        <v>73</v>
      </c>
      <c r="E463">
        <v>72</v>
      </c>
      <c r="F463">
        <v>87</v>
      </c>
      <c r="G463">
        <v>44</v>
      </c>
      <c r="H463" s="74">
        <v>0.116022099447514</v>
      </c>
      <c r="I463" s="74">
        <v>0.121546961325967</v>
      </c>
      <c r="J463" s="74">
        <v>0.20165745856353601</v>
      </c>
      <c r="K463" s="74">
        <v>0.198895027624309</v>
      </c>
      <c r="L463" s="74">
        <v>0.24033149171270701</v>
      </c>
      <c r="M463" s="74">
        <v>0.121546961325967</v>
      </c>
      <c r="N463">
        <v>362</v>
      </c>
      <c r="O463">
        <v>7</v>
      </c>
      <c r="P463">
        <v>85</v>
      </c>
      <c r="Q463">
        <v>3</v>
      </c>
      <c r="R463">
        <v>0</v>
      </c>
      <c r="S463">
        <v>5</v>
      </c>
      <c r="T463">
        <v>0</v>
      </c>
      <c r="U463">
        <v>0</v>
      </c>
      <c r="V463">
        <v>0</v>
      </c>
      <c r="W463">
        <f t="shared" si="7"/>
        <v>15</v>
      </c>
    </row>
    <row r="464" spans="1:23" x14ac:dyDescent="0.25">
      <c r="A464">
        <v>3669</v>
      </c>
      <c r="B464">
        <v>0</v>
      </c>
      <c r="C464">
        <v>0</v>
      </c>
      <c r="D464">
        <v>0</v>
      </c>
      <c r="E464">
        <v>1</v>
      </c>
      <c r="F464">
        <v>1</v>
      </c>
      <c r="G464">
        <v>2</v>
      </c>
      <c r="H464" s="74">
        <v>0</v>
      </c>
      <c r="I464" s="74">
        <v>0</v>
      </c>
      <c r="J464" s="74">
        <v>0</v>
      </c>
      <c r="K464" s="74">
        <v>0.25</v>
      </c>
      <c r="L464" s="74">
        <v>0.25</v>
      </c>
      <c r="M464" s="74">
        <v>0.5</v>
      </c>
      <c r="N464">
        <v>4</v>
      </c>
      <c r="O464">
        <v>0</v>
      </c>
      <c r="P464">
        <v>67</v>
      </c>
      <c r="Q464">
        <v>0</v>
      </c>
      <c r="R464">
        <v>0</v>
      </c>
      <c r="S464">
        <v>0</v>
      </c>
      <c r="T464">
        <v>0</v>
      </c>
      <c r="U464">
        <v>0</v>
      </c>
      <c r="V464">
        <v>33</v>
      </c>
      <c r="W464">
        <f t="shared" si="7"/>
        <v>33</v>
      </c>
    </row>
    <row r="465" spans="1:23" x14ac:dyDescent="0.25">
      <c r="A465">
        <v>3671</v>
      </c>
      <c r="B465">
        <v>76</v>
      </c>
      <c r="C465">
        <v>105</v>
      </c>
      <c r="D465">
        <v>106</v>
      </c>
      <c r="E465">
        <v>103</v>
      </c>
      <c r="F465">
        <v>178</v>
      </c>
      <c r="G465">
        <v>119</v>
      </c>
      <c r="H465" s="74">
        <v>0.11062590975254701</v>
      </c>
      <c r="I465" s="74">
        <v>0.152838427947598</v>
      </c>
      <c r="J465" s="74">
        <v>0.15429403202329001</v>
      </c>
      <c r="K465" s="74">
        <v>0.14992721979621501</v>
      </c>
      <c r="L465" s="74">
        <v>0.25909752547307102</v>
      </c>
      <c r="M465" s="74">
        <v>0.173216885007278</v>
      </c>
      <c r="N465">
        <v>687</v>
      </c>
      <c r="O465">
        <v>6</v>
      </c>
      <c r="P465">
        <v>91</v>
      </c>
      <c r="Q465">
        <v>1</v>
      </c>
      <c r="R465">
        <v>1</v>
      </c>
      <c r="S465">
        <v>1</v>
      </c>
      <c r="T465">
        <v>0</v>
      </c>
      <c r="U465">
        <v>0</v>
      </c>
      <c r="V465">
        <v>0</v>
      </c>
      <c r="W465">
        <f t="shared" si="7"/>
        <v>9</v>
      </c>
    </row>
    <row r="466" spans="1:23" x14ac:dyDescent="0.25">
      <c r="A466">
        <v>4006</v>
      </c>
      <c r="B466">
        <v>131</v>
      </c>
      <c r="C466">
        <v>235</v>
      </c>
      <c r="D466">
        <v>121</v>
      </c>
      <c r="E466">
        <v>99</v>
      </c>
      <c r="F466">
        <v>107</v>
      </c>
      <c r="G466">
        <v>44</v>
      </c>
      <c r="H466" s="74">
        <v>0.17774762550882001</v>
      </c>
      <c r="I466" s="74">
        <v>0.318860244233379</v>
      </c>
      <c r="J466" s="74">
        <v>0.164179104477612</v>
      </c>
      <c r="K466" s="74">
        <v>0.134328358208955</v>
      </c>
      <c r="L466" s="74">
        <v>0.145183175033921</v>
      </c>
      <c r="M466" s="74">
        <v>5.9701492537313001E-2</v>
      </c>
      <c r="N466">
        <v>737</v>
      </c>
      <c r="O466">
        <v>12</v>
      </c>
      <c r="P466">
        <v>43</v>
      </c>
      <c r="Q466">
        <v>42</v>
      </c>
      <c r="R466">
        <v>0</v>
      </c>
      <c r="S466">
        <v>1</v>
      </c>
      <c r="T466">
        <v>0</v>
      </c>
      <c r="U466">
        <v>0</v>
      </c>
      <c r="V466">
        <v>2</v>
      </c>
      <c r="W466">
        <f t="shared" si="7"/>
        <v>57</v>
      </c>
    </row>
    <row r="467" spans="1:23" x14ac:dyDescent="0.25">
      <c r="A467">
        <v>4016</v>
      </c>
      <c r="B467">
        <v>91</v>
      </c>
      <c r="C467">
        <v>389</v>
      </c>
      <c r="D467">
        <v>234</v>
      </c>
      <c r="E467">
        <v>165</v>
      </c>
      <c r="F467">
        <v>265</v>
      </c>
      <c r="G467">
        <v>245</v>
      </c>
      <c r="H467" s="74">
        <v>6.5514758819294E-2</v>
      </c>
      <c r="I467" s="74">
        <v>0.28005759539236902</v>
      </c>
      <c r="J467" s="74">
        <v>0.16846652267818599</v>
      </c>
      <c r="K467" s="74">
        <v>0.118790496760259</v>
      </c>
      <c r="L467" s="74">
        <v>0.19078473722102199</v>
      </c>
      <c r="M467" s="74">
        <v>0.17638588912886999</v>
      </c>
      <c r="N467">
        <v>1389</v>
      </c>
      <c r="O467">
        <v>11</v>
      </c>
      <c r="P467">
        <v>83</v>
      </c>
      <c r="Q467">
        <v>3</v>
      </c>
      <c r="R467">
        <v>1</v>
      </c>
      <c r="S467">
        <v>1</v>
      </c>
      <c r="T467">
        <v>0</v>
      </c>
      <c r="U467">
        <v>0</v>
      </c>
      <c r="V467">
        <v>1</v>
      </c>
      <c r="W467">
        <f t="shared" si="7"/>
        <v>17</v>
      </c>
    </row>
    <row r="468" spans="1:23" x14ac:dyDescent="0.25">
      <c r="A468">
        <v>4017</v>
      </c>
      <c r="B468">
        <v>576</v>
      </c>
      <c r="C468">
        <v>611</v>
      </c>
      <c r="D468">
        <v>389</v>
      </c>
      <c r="E468">
        <v>341</v>
      </c>
      <c r="F468">
        <v>401</v>
      </c>
      <c r="G468">
        <v>337</v>
      </c>
      <c r="H468" s="74">
        <v>0.21694915254237301</v>
      </c>
      <c r="I468" s="74">
        <v>0.230131826741996</v>
      </c>
      <c r="J468" s="74">
        <v>0.14651600753295699</v>
      </c>
      <c r="K468" s="74">
        <v>0.12843691148775899</v>
      </c>
      <c r="L468" s="74">
        <v>0.15103578154425601</v>
      </c>
      <c r="M468" s="74">
        <v>0.126930320150659</v>
      </c>
      <c r="N468">
        <v>2655</v>
      </c>
      <c r="O468">
        <v>72</v>
      </c>
      <c r="P468">
        <v>16</v>
      </c>
      <c r="Q468">
        <v>10</v>
      </c>
      <c r="R468">
        <v>0</v>
      </c>
      <c r="S468">
        <v>0</v>
      </c>
      <c r="T468">
        <v>0</v>
      </c>
      <c r="U468">
        <v>0</v>
      </c>
      <c r="V468">
        <v>1</v>
      </c>
      <c r="W468">
        <f t="shared" si="7"/>
        <v>84</v>
      </c>
    </row>
    <row r="469" spans="1:23" x14ac:dyDescent="0.25">
      <c r="A469">
        <v>4018</v>
      </c>
      <c r="B469">
        <v>125</v>
      </c>
      <c r="C469">
        <v>165</v>
      </c>
      <c r="D469">
        <v>155</v>
      </c>
      <c r="E469">
        <v>137</v>
      </c>
      <c r="F469">
        <v>204</v>
      </c>
      <c r="G469">
        <v>285</v>
      </c>
      <c r="H469" s="74">
        <v>0.11671335200747</v>
      </c>
      <c r="I469" s="74">
        <v>0.15406162464986001</v>
      </c>
      <c r="J469" s="74">
        <v>0.144724556489262</v>
      </c>
      <c r="K469" s="74">
        <v>0.12791783380018701</v>
      </c>
      <c r="L469" s="74">
        <v>0.19047619047618999</v>
      </c>
      <c r="M469" s="74">
        <v>0.26610644257703098</v>
      </c>
      <c r="N469">
        <v>1071</v>
      </c>
      <c r="O469">
        <v>17</v>
      </c>
      <c r="P469">
        <v>80</v>
      </c>
      <c r="Q469">
        <v>1</v>
      </c>
      <c r="R469">
        <v>1</v>
      </c>
      <c r="S469">
        <v>1</v>
      </c>
      <c r="T469">
        <v>0</v>
      </c>
      <c r="U469">
        <v>0</v>
      </c>
      <c r="V469">
        <v>1</v>
      </c>
      <c r="W469">
        <f t="shared" si="7"/>
        <v>20</v>
      </c>
    </row>
    <row r="470" spans="1:23" x14ac:dyDescent="0.25">
      <c r="A470">
        <v>4020</v>
      </c>
      <c r="B470">
        <v>197</v>
      </c>
      <c r="C470">
        <v>312</v>
      </c>
      <c r="D470">
        <v>283</v>
      </c>
      <c r="E470">
        <v>197</v>
      </c>
      <c r="F470">
        <v>281</v>
      </c>
      <c r="G470">
        <v>321</v>
      </c>
      <c r="H470" s="74">
        <v>0.12382149591451901</v>
      </c>
      <c r="I470" s="74">
        <v>0.19610307982401001</v>
      </c>
      <c r="J470" s="74">
        <v>0.17787554996857299</v>
      </c>
      <c r="K470" s="74">
        <v>0.12382149591451901</v>
      </c>
      <c r="L470" s="74">
        <v>0.17661847894405999</v>
      </c>
      <c r="M470" s="74">
        <v>0.20175989943431799</v>
      </c>
      <c r="N470">
        <v>1591</v>
      </c>
      <c r="O470">
        <v>21</v>
      </c>
      <c r="P470">
        <v>69</v>
      </c>
      <c r="Q470">
        <v>6</v>
      </c>
      <c r="R470">
        <v>1</v>
      </c>
      <c r="S470">
        <v>2</v>
      </c>
      <c r="T470">
        <v>0</v>
      </c>
      <c r="U470">
        <v>0</v>
      </c>
      <c r="V470">
        <v>1</v>
      </c>
      <c r="W470">
        <f t="shared" si="7"/>
        <v>31</v>
      </c>
    </row>
    <row r="471" spans="1:23" x14ac:dyDescent="0.25">
      <c r="A471">
        <v>4042</v>
      </c>
      <c r="B471">
        <v>165</v>
      </c>
      <c r="C471">
        <v>164</v>
      </c>
      <c r="D471">
        <v>146</v>
      </c>
      <c r="E471">
        <v>166</v>
      </c>
      <c r="F471">
        <v>232</v>
      </c>
      <c r="G471">
        <v>324</v>
      </c>
      <c r="H471" s="74">
        <v>0.13784461152882199</v>
      </c>
      <c r="I471" s="74">
        <v>0.137009189640769</v>
      </c>
      <c r="J471" s="74">
        <v>0.12197159565580599</v>
      </c>
      <c r="K471" s="74">
        <v>0.13868003341687599</v>
      </c>
      <c r="L471" s="74">
        <v>0.193817878028404</v>
      </c>
      <c r="M471" s="74">
        <v>0.27067669172932302</v>
      </c>
      <c r="N471">
        <v>1197</v>
      </c>
      <c r="O471">
        <v>38</v>
      </c>
      <c r="P471">
        <v>48</v>
      </c>
      <c r="Q471">
        <v>2</v>
      </c>
      <c r="R471">
        <v>1</v>
      </c>
      <c r="S471">
        <v>10</v>
      </c>
      <c r="T471">
        <v>0</v>
      </c>
      <c r="U471">
        <v>0</v>
      </c>
      <c r="V471">
        <v>1</v>
      </c>
      <c r="W471">
        <f t="shared" si="7"/>
        <v>52</v>
      </c>
    </row>
    <row r="472" spans="1:23" x14ac:dyDescent="0.25">
      <c r="A472">
        <v>4044</v>
      </c>
      <c r="B472">
        <v>503</v>
      </c>
      <c r="C472">
        <v>627</v>
      </c>
      <c r="D472">
        <v>793</v>
      </c>
      <c r="E472">
        <v>817</v>
      </c>
      <c r="F472">
        <v>750</v>
      </c>
      <c r="G472">
        <v>444</v>
      </c>
      <c r="H472" s="74">
        <v>0.127859684799187</v>
      </c>
      <c r="I472" s="74">
        <v>0.15937976614133201</v>
      </c>
      <c r="J472" s="74">
        <v>0.20157600406710699</v>
      </c>
      <c r="K472" s="74">
        <v>0.20767666497203899</v>
      </c>
      <c r="L472" s="74">
        <v>0.19064565327910499</v>
      </c>
      <c r="M472" s="74">
        <v>0.11286222674123</v>
      </c>
      <c r="N472">
        <v>3934</v>
      </c>
      <c r="O472">
        <v>13</v>
      </c>
      <c r="P472">
        <v>79</v>
      </c>
      <c r="Q472">
        <v>4</v>
      </c>
      <c r="R472">
        <v>1</v>
      </c>
      <c r="S472">
        <v>2</v>
      </c>
      <c r="T472">
        <v>0</v>
      </c>
      <c r="U472">
        <v>0</v>
      </c>
      <c r="V472">
        <v>2</v>
      </c>
      <c r="W472">
        <f t="shared" si="7"/>
        <v>21</v>
      </c>
    </row>
    <row r="473" spans="1:23" x14ac:dyDescent="0.25">
      <c r="A473">
        <v>4045</v>
      </c>
      <c r="B473">
        <v>213</v>
      </c>
      <c r="C473">
        <v>246</v>
      </c>
      <c r="D473">
        <v>381</v>
      </c>
      <c r="E473">
        <v>350</v>
      </c>
      <c r="F473">
        <v>517</v>
      </c>
      <c r="G473">
        <v>699</v>
      </c>
      <c r="H473" s="74">
        <v>8.8528678304238995E-2</v>
      </c>
      <c r="I473" s="74">
        <v>0.10224438902743101</v>
      </c>
      <c r="J473" s="74">
        <v>0.158354114713217</v>
      </c>
      <c r="K473" s="74">
        <v>0.14546965918537</v>
      </c>
      <c r="L473" s="74">
        <v>0.21487946799667501</v>
      </c>
      <c r="M473" s="74">
        <v>0.290523690773067</v>
      </c>
      <c r="N473">
        <v>2406</v>
      </c>
      <c r="O473">
        <v>5</v>
      </c>
      <c r="P473">
        <v>91</v>
      </c>
      <c r="Q473">
        <v>1</v>
      </c>
      <c r="R473">
        <v>0</v>
      </c>
      <c r="S473">
        <v>1</v>
      </c>
      <c r="T473">
        <v>0</v>
      </c>
      <c r="U473">
        <v>0</v>
      </c>
      <c r="V473">
        <v>1</v>
      </c>
      <c r="W473">
        <f t="shared" si="7"/>
        <v>9</v>
      </c>
    </row>
    <row r="474" spans="1:23" x14ac:dyDescent="0.25">
      <c r="A474">
        <v>4046</v>
      </c>
      <c r="B474">
        <v>336</v>
      </c>
      <c r="C474">
        <v>510</v>
      </c>
      <c r="D474">
        <v>574</v>
      </c>
      <c r="E474">
        <v>523</v>
      </c>
      <c r="F474">
        <v>755</v>
      </c>
      <c r="G474">
        <v>900</v>
      </c>
      <c r="H474" s="74">
        <v>9.3385214007782005E-2</v>
      </c>
      <c r="I474" s="74">
        <v>0.141745414118955</v>
      </c>
      <c r="J474" s="74">
        <v>0.15953307392996099</v>
      </c>
      <c r="K474" s="74">
        <v>0.14535853251806599</v>
      </c>
      <c r="L474" s="74">
        <v>0.20983879933296301</v>
      </c>
      <c r="M474" s="74">
        <v>0.25013896609227299</v>
      </c>
      <c r="N474">
        <v>3598</v>
      </c>
      <c r="O474">
        <v>5</v>
      </c>
      <c r="P474">
        <v>91</v>
      </c>
      <c r="Q474">
        <v>1</v>
      </c>
      <c r="R474">
        <v>1</v>
      </c>
      <c r="S474">
        <v>1</v>
      </c>
      <c r="T474">
        <v>0</v>
      </c>
      <c r="U474">
        <v>0</v>
      </c>
      <c r="V474">
        <v>1</v>
      </c>
      <c r="W474">
        <f t="shared" si="7"/>
        <v>9</v>
      </c>
    </row>
    <row r="475" spans="1:23" x14ac:dyDescent="0.25">
      <c r="A475">
        <v>4047</v>
      </c>
      <c r="B475">
        <v>309</v>
      </c>
      <c r="C475">
        <v>382</v>
      </c>
      <c r="D475">
        <v>382</v>
      </c>
      <c r="E475">
        <v>499</v>
      </c>
      <c r="F475">
        <v>762</v>
      </c>
      <c r="G475">
        <v>705</v>
      </c>
      <c r="H475" s="74">
        <v>0.10167818361303101</v>
      </c>
      <c r="I475" s="74">
        <v>0.12569924317209599</v>
      </c>
      <c r="J475" s="74">
        <v>0.12569924317209599</v>
      </c>
      <c r="K475" s="74">
        <v>0.16419874958868</v>
      </c>
      <c r="L475" s="74">
        <v>0.25074037512339598</v>
      </c>
      <c r="M475" s="74">
        <v>0.23198420533070099</v>
      </c>
      <c r="N475">
        <v>3039</v>
      </c>
      <c r="O475">
        <v>6</v>
      </c>
      <c r="P475">
        <v>90</v>
      </c>
      <c r="Q475">
        <v>0</v>
      </c>
      <c r="R475">
        <v>1</v>
      </c>
      <c r="S475">
        <v>1</v>
      </c>
      <c r="T475">
        <v>0</v>
      </c>
      <c r="U475">
        <v>0</v>
      </c>
      <c r="V475">
        <v>1</v>
      </c>
      <c r="W475">
        <f t="shared" si="7"/>
        <v>10</v>
      </c>
    </row>
    <row r="476" spans="1:23" x14ac:dyDescent="0.25">
      <c r="A476">
        <v>4048</v>
      </c>
      <c r="B476">
        <v>97</v>
      </c>
      <c r="C476">
        <v>137</v>
      </c>
      <c r="D476">
        <v>98</v>
      </c>
      <c r="E476">
        <v>93</v>
      </c>
      <c r="F476">
        <v>134</v>
      </c>
      <c r="G476">
        <v>138</v>
      </c>
      <c r="H476" s="74">
        <v>0.13916786226685801</v>
      </c>
      <c r="I476" s="74">
        <v>0.19655667144906699</v>
      </c>
      <c r="J476" s="74">
        <v>0.140602582496413</v>
      </c>
      <c r="K476" s="74">
        <v>0.13342898134863701</v>
      </c>
      <c r="L476" s="74">
        <v>0.19225251076040201</v>
      </c>
      <c r="M476" s="74">
        <v>0.19799139167862301</v>
      </c>
      <c r="N476">
        <v>697</v>
      </c>
      <c r="O476">
        <v>90</v>
      </c>
      <c r="P476">
        <v>6</v>
      </c>
      <c r="Q476">
        <v>3</v>
      </c>
      <c r="R476">
        <v>0</v>
      </c>
      <c r="S476">
        <v>0</v>
      </c>
      <c r="T476">
        <v>0</v>
      </c>
      <c r="U476">
        <v>0</v>
      </c>
      <c r="V476">
        <v>0</v>
      </c>
      <c r="W476">
        <f t="shared" si="7"/>
        <v>94</v>
      </c>
    </row>
    <row r="477" spans="1:23" x14ac:dyDescent="0.25">
      <c r="A477">
        <v>4050</v>
      </c>
      <c r="B477">
        <v>285</v>
      </c>
      <c r="C477">
        <v>283</v>
      </c>
      <c r="D477">
        <v>202</v>
      </c>
      <c r="E477">
        <v>160</v>
      </c>
      <c r="F477">
        <v>182</v>
      </c>
      <c r="G477">
        <v>208</v>
      </c>
      <c r="H477" s="74">
        <v>0.21590909090909099</v>
      </c>
      <c r="I477" s="74">
        <v>0.214393939393939</v>
      </c>
      <c r="J477" s="74">
        <v>0.15303030303030299</v>
      </c>
      <c r="K477" s="74">
        <v>0.12121212121212099</v>
      </c>
      <c r="L477" s="74">
        <v>0.13787878787878799</v>
      </c>
      <c r="M477" s="74">
        <v>0.15757575757575801</v>
      </c>
      <c r="N477">
        <v>1320</v>
      </c>
      <c r="O477">
        <v>78</v>
      </c>
      <c r="P477">
        <v>6</v>
      </c>
      <c r="Q477">
        <v>15</v>
      </c>
      <c r="R477">
        <v>0</v>
      </c>
      <c r="S477">
        <v>0</v>
      </c>
      <c r="T477">
        <v>0</v>
      </c>
      <c r="U477">
        <v>0</v>
      </c>
      <c r="V477">
        <v>0</v>
      </c>
      <c r="W477">
        <f t="shared" si="7"/>
        <v>94</v>
      </c>
    </row>
    <row r="478" spans="1:23" x14ac:dyDescent="0.25">
      <c r="A478">
        <v>4051</v>
      </c>
      <c r="B478">
        <v>1</v>
      </c>
      <c r="C478">
        <v>2</v>
      </c>
      <c r="D478">
        <v>1</v>
      </c>
      <c r="E478">
        <v>3</v>
      </c>
      <c r="F478">
        <v>4</v>
      </c>
      <c r="G478">
        <v>2</v>
      </c>
      <c r="H478" s="74">
        <v>7.6923076923076997E-2</v>
      </c>
      <c r="I478" s="74">
        <v>0.15384615384615399</v>
      </c>
      <c r="J478" s="74">
        <v>7.6923076923076997E-2</v>
      </c>
      <c r="K478" s="74">
        <v>0.230769230769231</v>
      </c>
      <c r="L478" s="74">
        <v>0.30769230769230799</v>
      </c>
      <c r="M478" s="74">
        <v>0.15384615384615399</v>
      </c>
      <c r="N478">
        <v>13</v>
      </c>
      <c r="O478">
        <v>60</v>
      </c>
      <c r="P478">
        <v>40</v>
      </c>
      <c r="Q478">
        <v>0</v>
      </c>
      <c r="R478">
        <v>0</v>
      </c>
      <c r="S478">
        <v>0</v>
      </c>
      <c r="T478">
        <v>0</v>
      </c>
      <c r="U478">
        <v>0</v>
      </c>
      <c r="V478">
        <v>0</v>
      </c>
      <c r="W478">
        <f t="shared" si="7"/>
        <v>60</v>
      </c>
    </row>
    <row r="479" spans="1:23" x14ac:dyDescent="0.25">
      <c r="A479">
        <v>4053</v>
      </c>
      <c r="B479">
        <v>132</v>
      </c>
      <c r="C479">
        <v>235</v>
      </c>
      <c r="D479">
        <v>186</v>
      </c>
      <c r="E479">
        <v>170</v>
      </c>
      <c r="F479">
        <v>252</v>
      </c>
      <c r="G479">
        <v>209</v>
      </c>
      <c r="H479" s="74">
        <v>0.111486486486486</v>
      </c>
      <c r="I479" s="74">
        <v>0.19847972972972999</v>
      </c>
      <c r="J479" s="74">
        <v>0.15709459459459499</v>
      </c>
      <c r="K479" s="74">
        <v>0.143581081081081</v>
      </c>
      <c r="L479" s="74">
        <v>0.212837837837838</v>
      </c>
      <c r="M479" s="74">
        <v>0.17652027027027001</v>
      </c>
      <c r="N479">
        <v>1184</v>
      </c>
      <c r="O479">
        <v>23</v>
      </c>
      <c r="P479">
        <v>71</v>
      </c>
      <c r="Q479">
        <v>3</v>
      </c>
      <c r="R479">
        <v>1</v>
      </c>
      <c r="S479">
        <v>1</v>
      </c>
      <c r="T479">
        <v>0</v>
      </c>
      <c r="U479">
        <v>0</v>
      </c>
      <c r="V479">
        <v>1</v>
      </c>
      <c r="W479">
        <f t="shared" si="7"/>
        <v>29</v>
      </c>
    </row>
    <row r="480" spans="1:23" x14ac:dyDescent="0.25">
      <c r="A480">
        <v>4057</v>
      </c>
      <c r="B480">
        <v>9</v>
      </c>
      <c r="C480">
        <v>41</v>
      </c>
      <c r="D480">
        <v>12</v>
      </c>
      <c r="E480">
        <v>20</v>
      </c>
      <c r="F480">
        <v>25</v>
      </c>
      <c r="G480">
        <v>426</v>
      </c>
      <c r="H480" s="74">
        <v>1.6885553470918999E-2</v>
      </c>
      <c r="I480" s="74">
        <v>7.6923076923076997E-2</v>
      </c>
      <c r="J480" s="74">
        <v>2.2514071294558999E-2</v>
      </c>
      <c r="K480" s="74">
        <v>3.7523452157599002E-2</v>
      </c>
      <c r="L480" s="74">
        <v>4.6904315196998003E-2</v>
      </c>
      <c r="M480" s="74">
        <v>0.79924953095684803</v>
      </c>
      <c r="N480">
        <v>533</v>
      </c>
      <c r="O480">
        <v>21</v>
      </c>
      <c r="P480">
        <v>42</v>
      </c>
      <c r="Q480">
        <v>32</v>
      </c>
      <c r="R480">
        <v>2</v>
      </c>
      <c r="S480">
        <v>3</v>
      </c>
      <c r="T480">
        <v>0</v>
      </c>
      <c r="U480">
        <v>0</v>
      </c>
      <c r="V480">
        <v>1</v>
      </c>
      <c r="W480">
        <f t="shared" si="7"/>
        <v>58</v>
      </c>
    </row>
    <row r="481" spans="1:23" x14ac:dyDescent="0.25">
      <c r="A481">
        <v>4060</v>
      </c>
      <c r="B481">
        <v>183</v>
      </c>
      <c r="C481">
        <v>556</v>
      </c>
      <c r="D481">
        <v>358</v>
      </c>
      <c r="E481">
        <v>203</v>
      </c>
      <c r="F481">
        <v>272</v>
      </c>
      <c r="G481">
        <v>157</v>
      </c>
      <c r="H481" s="74">
        <v>0.105841526894158</v>
      </c>
      <c r="I481" s="74">
        <v>0.32157316367842698</v>
      </c>
      <c r="J481" s="74">
        <v>0.20705610179294401</v>
      </c>
      <c r="K481" s="74">
        <v>0.11740890688259099</v>
      </c>
      <c r="L481" s="74">
        <v>0.15731636784268399</v>
      </c>
      <c r="M481" s="74">
        <v>9.0803932909196E-2</v>
      </c>
      <c r="N481">
        <v>1729</v>
      </c>
      <c r="O481">
        <v>44</v>
      </c>
      <c r="P481">
        <v>43</v>
      </c>
      <c r="Q481">
        <v>6</v>
      </c>
      <c r="R481">
        <v>0</v>
      </c>
      <c r="S481">
        <v>5</v>
      </c>
      <c r="T481">
        <v>0</v>
      </c>
      <c r="U481">
        <v>0</v>
      </c>
      <c r="V481">
        <v>1</v>
      </c>
      <c r="W481">
        <f t="shared" si="7"/>
        <v>57</v>
      </c>
    </row>
    <row r="482" spans="1:23" x14ac:dyDescent="0.25">
      <c r="A482">
        <v>4065</v>
      </c>
      <c r="B482">
        <v>321</v>
      </c>
      <c r="C482">
        <v>403</v>
      </c>
      <c r="D482">
        <v>477</v>
      </c>
      <c r="E482">
        <v>598</v>
      </c>
      <c r="F482">
        <v>880</v>
      </c>
      <c r="G482">
        <v>667</v>
      </c>
      <c r="H482" s="74">
        <v>9.5935445307830006E-2</v>
      </c>
      <c r="I482" s="74">
        <v>0.120442319187089</v>
      </c>
      <c r="J482" s="74">
        <v>0.14255827854154199</v>
      </c>
      <c r="K482" s="74">
        <v>0.17872086072922899</v>
      </c>
      <c r="L482" s="74">
        <v>0.26300059772863099</v>
      </c>
      <c r="M482" s="74">
        <v>0.19934249850567801</v>
      </c>
      <c r="N482">
        <v>3346</v>
      </c>
      <c r="O482">
        <v>11</v>
      </c>
      <c r="P482">
        <v>85</v>
      </c>
      <c r="Q482">
        <v>1</v>
      </c>
      <c r="R482">
        <v>1</v>
      </c>
      <c r="S482">
        <v>1</v>
      </c>
      <c r="T482">
        <v>0</v>
      </c>
      <c r="U482">
        <v>0</v>
      </c>
      <c r="V482">
        <v>1</v>
      </c>
      <c r="W482">
        <f t="shared" si="7"/>
        <v>15</v>
      </c>
    </row>
    <row r="483" spans="1:23" x14ac:dyDescent="0.25">
      <c r="A483">
        <v>4067</v>
      </c>
      <c r="B483">
        <v>184</v>
      </c>
      <c r="C483">
        <v>208</v>
      </c>
      <c r="D483">
        <v>183</v>
      </c>
      <c r="E483">
        <v>158</v>
      </c>
      <c r="F483">
        <v>227</v>
      </c>
      <c r="G483">
        <v>257</v>
      </c>
      <c r="H483" s="74">
        <v>0.151191454396056</v>
      </c>
      <c r="I483" s="74">
        <v>0.17091207888249799</v>
      </c>
      <c r="J483" s="74">
        <v>0.150369761709121</v>
      </c>
      <c r="K483" s="74">
        <v>0.12982744453574399</v>
      </c>
      <c r="L483" s="74">
        <v>0.18652423993426501</v>
      </c>
      <c r="M483" s="74">
        <v>0.21117502054231699</v>
      </c>
      <c r="N483">
        <v>1217</v>
      </c>
      <c r="O483">
        <v>93</v>
      </c>
      <c r="P483">
        <v>6</v>
      </c>
      <c r="Q483">
        <v>0</v>
      </c>
      <c r="R483">
        <v>0</v>
      </c>
      <c r="S483">
        <v>0</v>
      </c>
      <c r="T483">
        <v>0</v>
      </c>
      <c r="U483">
        <v>0</v>
      </c>
      <c r="V483">
        <v>0</v>
      </c>
      <c r="W483">
        <f t="shared" si="7"/>
        <v>94</v>
      </c>
    </row>
    <row r="484" spans="1:23" x14ac:dyDescent="0.25">
      <c r="A484">
        <v>4068</v>
      </c>
      <c r="B484">
        <v>236</v>
      </c>
      <c r="C484">
        <v>261</v>
      </c>
      <c r="D484">
        <v>199</v>
      </c>
      <c r="E484">
        <v>155</v>
      </c>
      <c r="F484">
        <v>175</v>
      </c>
      <c r="G484">
        <v>189</v>
      </c>
      <c r="H484" s="74">
        <v>0.194238683127572</v>
      </c>
      <c r="I484" s="74">
        <v>0.21481481481481501</v>
      </c>
      <c r="J484" s="74">
        <v>0.163786008230453</v>
      </c>
      <c r="K484" s="74">
        <v>0.12757201646090499</v>
      </c>
      <c r="L484" s="74">
        <v>0.14403292181069999</v>
      </c>
      <c r="M484" s="74">
        <v>0.155555555555556</v>
      </c>
      <c r="N484">
        <v>1215</v>
      </c>
      <c r="O484">
        <v>91</v>
      </c>
      <c r="P484">
        <v>6</v>
      </c>
      <c r="Q484">
        <v>2</v>
      </c>
      <c r="R484">
        <v>0</v>
      </c>
      <c r="S484">
        <v>0</v>
      </c>
      <c r="T484">
        <v>0</v>
      </c>
      <c r="U484">
        <v>0</v>
      </c>
      <c r="V484">
        <v>0</v>
      </c>
      <c r="W484">
        <f t="shared" si="7"/>
        <v>94</v>
      </c>
    </row>
    <row r="485" spans="1:23" x14ac:dyDescent="0.25">
      <c r="A485">
        <v>4069</v>
      </c>
      <c r="B485">
        <v>431</v>
      </c>
      <c r="C485">
        <v>764</v>
      </c>
      <c r="D485">
        <v>661</v>
      </c>
      <c r="E485">
        <v>625</v>
      </c>
      <c r="F485">
        <v>864</v>
      </c>
      <c r="G485">
        <v>934</v>
      </c>
      <c r="H485" s="74">
        <v>0.10072446833372301</v>
      </c>
      <c r="I485" s="74">
        <v>0.178546389343305</v>
      </c>
      <c r="J485" s="74">
        <v>0.15447534470670701</v>
      </c>
      <c r="K485" s="74">
        <v>0.14606216405702299</v>
      </c>
      <c r="L485" s="74">
        <v>0.201916335592428</v>
      </c>
      <c r="M485" s="74">
        <v>0.218275297966815</v>
      </c>
      <c r="N485">
        <v>4279</v>
      </c>
      <c r="O485">
        <v>16</v>
      </c>
      <c r="P485">
        <v>73</v>
      </c>
      <c r="Q485">
        <v>7</v>
      </c>
      <c r="R485">
        <v>1</v>
      </c>
      <c r="S485">
        <v>3</v>
      </c>
      <c r="T485">
        <v>0</v>
      </c>
      <c r="U485">
        <v>0</v>
      </c>
      <c r="V485">
        <v>1</v>
      </c>
      <c r="W485">
        <f t="shared" si="7"/>
        <v>27</v>
      </c>
    </row>
    <row r="486" spans="1:23" x14ac:dyDescent="0.25">
      <c r="A486">
        <v>4070</v>
      </c>
      <c r="B486">
        <v>190</v>
      </c>
      <c r="C486">
        <v>346</v>
      </c>
      <c r="D486">
        <v>271</v>
      </c>
      <c r="E486">
        <v>212</v>
      </c>
      <c r="F486">
        <v>385</v>
      </c>
      <c r="G486">
        <v>681</v>
      </c>
      <c r="H486" s="74">
        <v>9.1127098321342997E-2</v>
      </c>
      <c r="I486" s="74">
        <v>0.165947242206235</v>
      </c>
      <c r="J486" s="74">
        <v>0.12997601918465199</v>
      </c>
      <c r="K486" s="74">
        <v>0.101678657074341</v>
      </c>
      <c r="L486" s="74">
        <v>0.184652278177458</v>
      </c>
      <c r="M486" s="74">
        <v>0.32661870503597101</v>
      </c>
      <c r="N486">
        <v>2085</v>
      </c>
      <c r="O486">
        <v>16</v>
      </c>
      <c r="P486">
        <v>71</v>
      </c>
      <c r="Q486">
        <v>10</v>
      </c>
      <c r="R486">
        <v>0</v>
      </c>
      <c r="S486">
        <v>2</v>
      </c>
      <c r="T486">
        <v>0</v>
      </c>
      <c r="U486">
        <v>0</v>
      </c>
      <c r="V486">
        <v>1</v>
      </c>
      <c r="W486">
        <f t="shared" si="7"/>
        <v>29</v>
      </c>
    </row>
    <row r="487" spans="1:23" x14ac:dyDescent="0.25">
      <c r="A487">
        <v>4073</v>
      </c>
      <c r="B487">
        <v>13</v>
      </c>
      <c r="C487">
        <v>43</v>
      </c>
      <c r="D487">
        <v>28</v>
      </c>
      <c r="E487">
        <v>21</v>
      </c>
      <c r="F487">
        <v>59</v>
      </c>
      <c r="G487">
        <v>234</v>
      </c>
      <c r="H487" s="74">
        <v>3.2663316582914999E-2</v>
      </c>
      <c r="I487" s="74">
        <v>0.108040201005025</v>
      </c>
      <c r="J487" s="74">
        <v>7.0351758793970001E-2</v>
      </c>
      <c r="K487" s="74">
        <v>5.2763819095476998E-2</v>
      </c>
      <c r="L487" s="74">
        <v>0.14824120603015101</v>
      </c>
      <c r="M487" s="74">
        <v>0.58793969849246197</v>
      </c>
      <c r="N487">
        <v>398</v>
      </c>
      <c r="O487">
        <v>21</v>
      </c>
      <c r="P487">
        <v>74</v>
      </c>
      <c r="Q487">
        <v>4</v>
      </c>
      <c r="R487">
        <v>0</v>
      </c>
      <c r="S487">
        <v>0</v>
      </c>
      <c r="T487">
        <v>0</v>
      </c>
      <c r="U487">
        <v>0</v>
      </c>
      <c r="V487">
        <v>1</v>
      </c>
      <c r="W487">
        <f t="shared" si="7"/>
        <v>26</v>
      </c>
    </row>
    <row r="488" spans="1:23" x14ac:dyDescent="0.25">
      <c r="A488">
        <v>4077</v>
      </c>
      <c r="B488">
        <v>22</v>
      </c>
      <c r="C488">
        <v>28</v>
      </c>
      <c r="D488">
        <v>57</v>
      </c>
      <c r="E488">
        <v>34</v>
      </c>
      <c r="F488">
        <v>38</v>
      </c>
      <c r="G488">
        <v>65</v>
      </c>
      <c r="H488" s="74">
        <v>9.0163934426229997E-2</v>
      </c>
      <c r="I488" s="74">
        <v>0.114754098360656</v>
      </c>
      <c r="J488" s="74">
        <v>0.233606557377049</v>
      </c>
      <c r="K488" s="74">
        <v>0.13934426229508201</v>
      </c>
      <c r="L488" s="74">
        <v>0.15573770491803299</v>
      </c>
      <c r="M488" s="74">
        <v>0.266393442622951</v>
      </c>
      <c r="N488">
        <v>244</v>
      </c>
      <c r="O488">
        <v>14</v>
      </c>
      <c r="P488">
        <v>83</v>
      </c>
      <c r="Q488">
        <v>1</v>
      </c>
      <c r="R488">
        <v>0</v>
      </c>
      <c r="S488">
        <v>2</v>
      </c>
      <c r="T488">
        <v>0</v>
      </c>
      <c r="U488">
        <v>0</v>
      </c>
      <c r="V488">
        <v>0</v>
      </c>
      <c r="W488">
        <f t="shared" si="7"/>
        <v>17</v>
      </c>
    </row>
    <row r="489" spans="1:23" x14ac:dyDescent="0.25">
      <c r="A489">
        <v>4086</v>
      </c>
      <c r="B489">
        <v>196</v>
      </c>
      <c r="C489">
        <v>327</v>
      </c>
      <c r="D489">
        <v>289</v>
      </c>
      <c r="E489">
        <v>280</v>
      </c>
      <c r="F489">
        <v>543</v>
      </c>
      <c r="G489">
        <v>615</v>
      </c>
      <c r="H489" s="74">
        <v>8.7111111111111E-2</v>
      </c>
      <c r="I489" s="74">
        <v>0.14533333333333301</v>
      </c>
      <c r="J489" s="74">
        <v>0.128444444444444</v>
      </c>
      <c r="K489" s="74">
        <v>0.124444444444444</v>
      </c>
      <c r="L489" s="74">
        <v>0.24133333333333301</v>
      </c>
      <c r="M489" s="74">
        <v>0.27333333333333298</v>
      </c>
      <c r="N489">
        <v>2250</v>
      </c>
      <c r="O489">
        <v>6</v>
      </c>
      <c r="P489">
        <v>92</v>
      </c>
      <c r="Q489">
        <v>1</v>
      </c>
      <c r="R489">
        <v>0</v>
      </c>
      <c r="S489">
        <v>1</v>
      </c>
      <c r="T489">
        <v>0</v>
      </c>
      <c r="U489">
        <v>0</v>
      </c>
      <c r="V489">
        <v>0</v>
      </c>
      <c r="W489">
        <f t="shared" si="7"/>
        <v>8</v>
      </c>
    </row>
    <row r="490" spans="1:23" x14ac:dyDescent="0.25">
      <c r="A490">
        <v>4087</v>
      </c>
      <c r="B490">
        <v>92</v>
      </c>
      <c r="C490">
        <v>97</v>
      </c>
      <c r="D490">
        <v>84</v>
      </c>
      <c r="E490">
        <v>73</v>
      </c>
      <c r="F490">
        <v>78</v>
      </c>
      <c r="G490">
        <v>97</v>
      </c>
      <c r="H490" s="74">
        <v>0.17658349328215001</v>
      </c>
      <c r="I490" s="74">
        <v>0.186180422264875</v>
      </c>
      <c r="J490" s="74">
        <v>0.16122840690978901</v>
      </c>
      <c r="K490" s="74">
        <v>0.14011516314779299</v>
      </c>
      <c r="L490" s="74">
        <v>0.149712092130518</v>
      </c>
      <c r="M490" s="74">
        <v>0.186180422264875</v>
      </c>
      <c r="N490">
        <v>521</v>
      </c>
      <c r="O490">
        <v>94</v>
      </c>
      <c r="P490">
        <v>5</v>
      </c>
      <c r="Q490">
        <v>1</v>
      </c>
      <c r="R490">
        <v>0</v>
      </c>
      <c r="S490">
        <v>0</v>
      </c>
      <c r="T490">
        <v>0</v>
      </c>
      <c r="U490">
        <v>0</v>
      </c>
      <c r="V490">
        <v>0</v>
      </c>
      <c r="W490">
        <f t="shared" si="7"/>
        <v>95</v>
      </c>
    </row>
    <row r="491" spans="1:23" x14ac:dyDescent="0.25">
      <c r="A491">
        <v>4091</v>
      </c>
      <c r="B491">
        <v>246</v>
      </c>
      <c r="C491">
        <v>395</v>
      </c>
      <c r="D491">
        <v>333</v>
      </c>
      <c r="E491">
        <v>317</v>
      </c>
      <c r="F491">
        <v>621</v>
      </c>
      <c r="G491">
        <v>600</v>
      </c>
      <c r="H491" s="74">
        <v>9.7929936305732004E-2</v>
      </c>
      <c r="I491" s="74">
        <v>0.15724522292993601</v>
      </c>
      <c r="J491" s="74">
        <v>0.13256369426751599</v>
      </c>
      <c r="K491" s="74">
        <v>0.126194267515924</v>
      </c>
      <c r="L491" s="74">
        <v>0.247213375796178</v>
      </c>
      <c r="M491" s="74">
        <v>0.23885350318471299</v>
      </c>
      <c r="N491">
        <v>2512</v>
      </c>
      <c r="O491">
        <v>21</v>
      </c>
      <c r="P491">
        <v>74</v>
      </c>
      <c r="Q491">
        <v>1</v>
      </c>
      <c r="R491">
        <v>1</v>
      </c>
      <c r="S491">
        <v>1</v>
      </c>
      <c r="T491">
        <v>0</v>
      </c>
      <c r="U491">
        <v>0</v>
      </c>
      <c r="V491">
        <v>1</v>
      </c>
      <c r="W491">
        <f t="shared" si="7"/>
        <v>26</v>
      </c>
    </row>
    <row r="492" spans="1:23" x14ac:dyDescent="0.25">
      <c r="A492">
        <v>4092</v>
      </c>
      <c r="B492">
        <v>168</v>
      </c>
      <c r="C492">
        <v>185</v>
      </c>
      <c r="D492">
        <v>118</v>
      </c>
      <c r="E492">
        <v>115</v>
      </c>
      <c r="F492">
        <v>125</v>
      </c>
      <c r="G492">
        <v>125</v>
      </c>
      <c r="H492" s="74">
        <v>0.200956937799043</v>
      </c>
      <c r="I492" s="74">
        <v>0.22129186602870801</v>
      </c>
      <c r="J492" s="74">
        <v>0.14114832535885199</v>
      </c>
      <c r="K492" s="74">
        <v>0.13755980861243999</v>
      </c>
      <c r="L492" s="74">
        <v>0.149521531100478</v>
      </c>
      <c r="M492" s="74">
        <v>0.149521531100478</v>
      </c>
      <c r="N492">
        <v>836</v>
      </c>
      <c r="O492">
        <v>92</v>
      </c>
      <c r="P492">
        <v>6</v>
      </c>
      <c r="Q492">
        <v>1</v>
      </c>
      <c r="R492">
        <v>0</v>
      </c>
      <c r="S492">
        <v>0</v>
      </c>
      <c r="T492">
        <v>0</v>
      </c>
      <c r="U492">
        <v>0</v>
      </c>
      <c r="V492">
        <v>0</v>
      </c>
      <c r="W492">
        <f t="shared" si="7"/>
        <v>94</v>
      </c>
    </row>
    <row r="493" spans="1:23" x14ac:dyDescent="0.25">
      <c r="A493">
        <v>4093</v>
      </c>
      <c r="B493">
        <v>357</v>
      </c>
      <c r="C493">
        <v>333</v>
      </c>
      <c r="D493">
        <v>249</v>
      </c>
      <c r="E493">
        <v>200</v>
      </c>
      <c r="F493">
        <v>298</v>
      </c>
      <c r="G493">
        <v>315</v>
      </c>
      <c r="H493" s="74">
        <v>0.20376712328767099</v>
      </c>
      <c r="I493" s="74">
        <v>0.190068493150685</v>
      </c>
      <c r="J493" s="74">
        <v>0.142123287671233</v>
      </c>
      <c r="K493" s="74">
        <v>0.114155251141553</v>
      </c>
      <c r="L493" s="74">
        <v>0.170091324200913</v>
      </c>
      <c r="M493" s="74">
        <v>0.17979452054794501</v>
      </c>
      <c r="N493">
        <v>1752</v>
      </c>
      <c r="O493">
        <v>80</v>
      </c>
      <c r="P493">
        <v>14</v>
      </c>
      <c r="Q493">
        <v>5</v>
      </c>
      <c r="R493">
        <v>0</v>
      </c>
      <c r="S493">
        <v>0</v>
      </c>
      <c r="T493">
        <v>0</v>
      </c>
      <c r="U493">
        <v>0</v>
      </c>
      <c r="V493">
        <v>0</v>
      </c>
      <c r="W493">
        <f t="shared" si="7"/>
        <v>86</v>
      </c>
    </row>
    <row r="494" spans="1:23" x14ac:dyDescent="0.25">
      <c r="A494">
        <v>4096</v>
      </c>
      <c r="B494">
        <v>66</v>
      </c>
      <c r="C494">
        <v>272</v>
      </c>
      <c r="D494">
        <v>204</v>
      </c>
      <c r="E494">
        <v>132</v>
      </c>
      <c r="F494">
        <v>177</v>
      </c>
      <c r="G494">
        <v>121</v>
      </c>
      <c r="H494" s="74">
        <v>6.7901234567900995E-2</v>
      </c>
      <c r="I494" s="74">
        <v>0.27983539094650201</v>
      </c>
      <c r="J494" s="74">
        <v>0.209876543209877</v>
      </c>
      <c r="K494" s="74">
        <v>0.13580246913580199</v>
      </c>
      <c r="L494" s="74">
        <v>0.18209876543209899</v>
      </c>
      <c r="M494" s="74">
        <v>0.124485596707819</v>
      </c>
      <c r="N494">
        <v>972</v>
      </c>
      <c r="O494">
        <v>28</v>
      </c>
      <c r="P494">
        <v>60</v>
      </c>
      <c r="Q494">
        <v>5</v>
      </c>
      <c r="R494">
        <v>1</v>
      </c>
      <c r="S494">
        <v>5</v>
      </c>
      <c r="T494">
        <v>0</v>
      </c>
      <c r="U494">
        <v>0</v>
      </c>
      <c r="V494">
        <v>1</v>
      </c>
      <c r="W494">
        <f t="shared" si="7"/>
        <v>40</v>
      </c>
    </row>
    <row r="495" spans="1:23" x14ac:dyDescent="0.25">
      <c r="A495">
        <v>4097</v>
      </c>
      <c r="B495">
        <v>165</v>
      </c>
      <c r="C495">
        <v>234</v>
      </c>
      <c r="D495">
        <v>146</v>
      </c>
      <c r="E495">
        <v>128</v>
      </c>
      <c r="F495">
        <v>162</v>
      </c>
      <c r="G495">
        <v>184</v>
      </c>
      <c r="H495" s="74">
        <v>0.16192345436702599</v>
      </c>
      <c r="I495" s="74">
        <v>0.22963689892051001</v>
      </c>
      <c r="J495" s="74">
        <v>0.14327772325809601</v>
      </c>
      <c r="K495" s="74">
        <v>0.12561334641805699</v>
      </c>
      <c r="L495" s="74">
        <v>0.15897939156035301</v>
      </c>
      <c r="M495" s="74">
        <v>0.18056918547595699</v>
      </c>
      <c r="N495">
        <v>1019</v>
      </c>
      <c r="O495">
        <v>71</v>
      </c>
      <c r="P495">
        <v>24</v>
      </c>
      <c r="Q495">
        <v>3</v>
      </c>
      <c r="R495">
        <v>0</v>
      </c>
      <c r="S495">
        <v>2</v>
      </c>
      <c r="T495">
        <v>0</v>
      </c>
      <c r="U495">
        <v>0</v>
      </c>
      <c r="V495">
        <v>1</v>
      </c>
      <c r="W495">
        <f t="shared" si="7"/>
        <v>76</v>
      </c>
    </row>
    <row r="496" spans="1:23" x14ac:dyDescent="0.25">
      <c r="A496">
        <v>4101</v>
      </c>
      <c r="B496">
        <v>172</v>
      </c>
      <c r="C496">
        <v>224</v>
      </c>
      <c r="D496">
        <v>174</v>
      </c>
      <c r="E496">
        <v>155</v>
      </c>
      <c r="F496">
        <v>216</v>
      </c>
      <c r="G496">
        <v>224</v>
      </c>
      <c r="H496" s="74">
        <v>0.14763948497854101</v>
      </c>
      <c r="I496" s="74">
        <v>0.19227467811158799</v>
      </c>
      <c r="J496" s="74">
        <v>0.149356223175966</v>
      </c>
      <c r="K496" s="74">
        <v>0.13304721030042899</v>
      </c>
      <c r="L496" s="74">
        <v>0.18540772532188801</v>
      </c>
      <c r="M496" s="74">
        <v>0.19227467811158799</v>
      </c>
      <c r="N496">
        <v>1165</v>
      </c>
      <c r="O496">
        <v>57</v>
      </c>
      <c r="P496">
        <v>29</v>
      </c>
      <c r="Q496">
        <v>1</v>
      </c>
      <c r="R496">
        <v>0</v>
      </c>
      <c r="S496">
        <v>13</v>
      </c>
      <c r="T496">
        <v>0</v>
      </c>
      <c r="U496">
        <v>0</v>
      </c>
      <c r="V496">
        <v>1</v>
      </c>
      <c r="W496">
        <f t="shared" si="7"/>
        <v>71</v>
      </c>
    </row>
    <row r="497" spans="1:23" x14ac:dyDescent="0.25">
      <c r="A497">
        <v>4102</v>
      </c>
      <c r="B497">
        <v>155</v>
      </c>
      <c r="C497">
        <v>165</v>
      </c>
      <c r="D497">
        <v>149</v>
      </c>
      <c r="E497">
        <v>139</v>
      </c>
      <c r="F497">
        <v>212</v>
      </c>
      <c r="G497">
        <v>185</v>
      </c>
      <c r="H497" s="74">
        <v>0.154228855721393</v>
      </c>
      <c r="I497" s="74">
        <v>0.164179104477612</v>
      </c>
      <c r="J497" s="74">
        <v>0.14825870646766201</v>
      </c>
      <c r="K497" s="74">
        <v>0.13830845771144301</v>
      </c>
      <c r="L497" s="74">
        <v>0.21094527363184101</v>
      </c>
      <c r="M497" s="74">
        <v>0.18407960199005</v>
      </c>
      <c r="N497">
        <v>1005</v>
      </c>
      <c r="O497">
        <v>43</v>
      </c>
      <c r="P497">
        <v>48</v>
      </c>
      <c r="Q497">
        <v>2</v>
      </c>
      <c r="R497">
        <v>1</v>
      </c>
      <c r="S497">
        <v>6</v>
      </c>
      <c r="T497">
        <v>0</v>
      </c>
      <c r="U497">
        <v>0</v>
      </c>
      <c r="V497">
        <v>1</v>
      </c>
      <c r="W497">
        <f t="shared" si="7"/>
        <v>52</v>
      </c>
    </row>
    <row r="498" spans="1:23" x14ac:dyDescent="0.25">
      <c r="A498">
        <v>4107</v>
      </c>
      <c r="B498">
        <v>200</v>
      </c>
      <c r="C498">
        <v>175</v>
      </c>
      <c r="D498">
        <v>137</v>
      </c>
      <c r="E498">
        <v>108</v>
      </c>
      <c r="F498">
        <v>153</v>
      </c>
      <c r="G498">
        <v>157</v>
      </c>
      <c r="H498" s="74">
        <v>0.21505376344086</v>
      </c>
      <c r="I498" s="74">
        <v>0.18817204301075299</v>
      </c>
      <c r="J498" s="74">
        <v>0.14731182795698899</v>
      </c>
      <c r="K498" s="74">
        <v>0.11612903225806499</v>
      </c>
      <c r="L498" s="74">
        <v>0.16451612903225801</v>
      </c>
      <c r="M498" s="74">
        <v>0.168817204301075</v>
      </c>
      <c r="N498">
        <v>930</v>
      </c>
      <c r="O498">
        <v>83</v>
      </c>
      <c r="P498">
        <v>11</v>
      </c>
      <c r="Q498">
        <v>3</v>
      </c>
      <c r="R498">
        <v>0</v>
      </c>
      <c r="S498">
        <v>2</v>
      </c>
      <c r="T498">
        <v>0</v>
      </c>
      <c r="U498">
        <v>0</v>
      </c>
      <c r="V498">
        <v>0</v>
      </c>
      <c r="W498">
        <f t="shared" si="7"/>
        <v>89</v>
      </c>
    </row>
    <row r="499" spans="1:23" x14ac:dyDescent="0.25">
      <c r="A499">
        <v>4110</v>
      </c>
      <c r="B499">
        <v>138</v>
      </c>
      <c r="C499">
        <v>195</v>
      </c>
      <c r="D499">
        <v>142</v>
      </c>
      <c r="E499">
        <v>118</v>
      </c>
      <c r="F499">
        <v>159</v>
      </c>
      <c r="G499">
        <v>153</v>
      </c>
      <c r="H499" s="74">
        <v>0.15248618784530399</v>
      </c>
      <c r="I499" s="74">
        <v>0.21546961325966901</v>
      </c>
      <c r="J499" s="74">
        <v>0.156906077348066</v>
      </c>
      <c r="K499" s="74">
        <v>0.130386740331492</v>
      </c>
      <c r="L499" s="74">
        <v>0.17569060773480699</v>
      </c>
      <c r="M499" s="74">
        <v>0.16906077348066301</v>
      </c>
      <c r="N499">
        <v>905</v>
      </c>
      <c r="O499">
        <v>88</v>
      </c>
      <c r="P499">
        <v>10</v>
      </c>
      <c r="Q499">
        <v>1</v>
      </c>
      <c r="R499">
        <v>0</v>
      </c>
      <c r="S499">
        <v>0</v>
      </c>
      <c r="T499">
        <v>0</v>
      </c>
      <c r="U499">
        <v>0</v>
      </c>
      <c r="V499">
        <v>0</v>
      </c>
      <c r="W499">
        <f t="shared" si="7"/>
        <v>90</v>
      </c>
    </row>
    <row r="500" spans="1:23" x14ac:dyDescent="0.25">
      <c r="A500">
        <v>4113</v>
      </c>
      <c r="B500">
        <v>53</v>
      </c>
      <c r="C500">
        <v>41</v>
      </c>
      <c r="D500">
        <v>45</v>
      </c>
      <c r="E500">
        <v>47</v>
      </c>
      <c r="F500">
        <v>64</v>
      </c>
      <c r="G500">
        <v>87</v>
      </c>
      <c r="H500" s="74">
        <v>0.15727002967358999</v>
      </c>
      <c r="I500" s="74">
        <v>0.121661721068249</v>
      </c>
      <c r="J500" s="74">
        <v>0.13353115727003001</v>
      </c>
      <c r="K500" s="74">
        <v>0.13946587537092001</v>
      </c>
      <c r="L500" s="74">
        <v>0.18991097922848699</v>
      </c>
      <c r="M500" s="74">
        <v>0.25816023738872401</v>
      </c>
      <c r="N500">
        <v>337</v>
      </c>
      <c r="O500">
        <v>27</v>
      </c>
      <c r="P500">
        <v>48</v>
      </c>
      <c r="Q500">
        <v>19</v>
      </c>
      <c r="R500">
        <v>3</v>
      </c>
      <c r="S500">
        <v>1</v>
      </c>
      <c r="T500">
        <v>0</v>
      </c>
      <c r="U500">
        <v>0</v>
      </c>
      <c r="V500">
        <v>2</v>
      </c>
      <c r="W500">
        <f t="shared" si="7"/>
        <v>52</v>
      </c>
    </row>
    <row r="501" spans="1:23" x14ac:dyDescent="0.25">
      <c r="A501">
        <v>4115</v>
      </c>
      <c r="B501">
        <v>91</v>
      </c>
      <c r="C501">
        <v>36</v>
      </c>
      <c r="D501">
        <v>45</v>
      </c>
      <c r="E501">
        <v>76</v>
      </c>
      <c r="F501">
        <v>134</v>
      </c>
      <c r="G501">
        <v>197</v>
      </c>
      <c r="H501" s="74">
        <v>0.15716753022452501</v>
      </c>
      <c r="I501" s="74">
        <v>6.2176165803109001E-2</v>
      </c>
      <c r="J501" s="74">
        <v>7.7720207253885995E-2</v>
      </c>
      <c r="K501" s="74">
        <v>0.13126079447323</v>
      </c>
      <c r="L501" s="74">
        <v>0.23143350604490501</v>
      </c>
      <c r="M501" s="74">
        <v>0.340241796200345</v>
      </c>
      <c r="N501">
        <v>579</v>
      </c>
      <c r="O501">
        <v>1</v>
      </c>
      <c r="P501">
        <v>97</v>
      </c>
      <c r="Q501">
        <v>0</v>
      </c>
      <c r="R501">
        <v>0</v>
      </c>
      <c r="S501">
        <v>2</v>
      </c>
      <c r="T501">
        <v>0</v>
      </c>
      <c r="U501">
        <v>0</v>
      </c>
      <c r="V501">
        <v>0</v>
      </c>
      <c r="W501">
        <f t="shared" si="7"/>
        <v>3</v>
      </c>
    </row>
    <row r="502" spans="1:23" x14ac:dyDescent="0.25">
      <c r="A502">
        <v>4116</v>
      </c>
      <c r="B502">
        <v>152</v>
      </c>
      <c r="C502">
        <v>449</v>
      </c>
      <c r="D502">
        <v>284</v>
      </c>
      <c r="E502">
        <v>247</v>
      </c>
      <c r="F502">
        <v>378</v>
      </c>
      <c r="G502">
        <v>352</v>
      </c>
      <c r="H502" s="74">
        <v>8.1632653061223998E-2</v>
      </c>
      <c r="I502" s="74">
        <v>0.241138560687433</v>
      </c>
      <c r="J502" s="74">
        <v>0.15252416756176199</v>
      </c>
      <c r="K502" s="74">
        <v>0.13265306122449</v>
      </c>
      <c r="L502" s="74">
        <v>0.203007518796992</v>
      </c>
      <c r="M502" s="74">
        <v>0.18904403866809899</v>
      </c>
      <c r="N502">
        <v>1862</v>
      </c>
      <c r="O502">
        <v>6</v>
      </c>
      <c r="P502">
        <v>88</v>
      </c>
      <c r="Q502">
        <v>1</v>
      </c>
      <c r="R502">
        <v>0</v>
      </c>
      <c r="S502">
        <v>5</v>
      </c>
      <c r="T502">
        <v>0</v>
      </c>
      <c r="U502">
        <v>0</v>
      </c>
      <c r="V502">
        <v>1</v>
      </c>
      <c r="W502">
        <f t="shared" si="7"/>
        <v>12</v>
      </c>
    </row>
    <row r="503" spans="1:23" x14ac:dyDescent="0.25">
      <c r="A503">
        <v>4118</v>
      </c>
      <c r="B503">
        <v>166</v>
      </c>
      <c r="C503">
        <v>276</v>
      </c>
      <c r="D503">
        <v>157</v>
      </c>
      <c r="E503">
        <v>111</v>
      </c>
      <c r="F503">
        <v>204</v>
      </c>
      <c r="G503">
        <v>176</v>
      </c>
      <c r="H503" s="74">
        <v>0.152293577981651</v>
      </c>
      <c r="I503" s="74">
        <v>0.253211009174312</v>
      </c>
      <c r="J503" s="74">
        <v>0.14403669724770601</v>
      </c>
      <c r="K503" s="74">
        <v>0.101834862385321</v>
      </c>
      <c r="L503" s="74">
        <v>0.187155963302752</v>
      </c>
      <c r="M503" s="74">
        <v>0.161467889908257</v>
      </c>
      <c r="N503">
        <v>1090</v>
      </c>
      <c r="O503">
        <v>11</v>
      </c>
      <c r="P503">
        <v>66</v>
      </c>
      <c r="Q503">
        <v>16</v>
      </c>
      <c r="R503">
        <v>0</v>
      </c>
      <c r="S503">
        <v>5</v>
      </c>
      <c r="T503">
        <v>0</v>
      </c>
      <c r="U503">
        <v>0</v>
      </c>
      <c r="V503">
        <v>2</v>
      </c>
      <c r="W503">
        <f t="shared" si="7"/>
        <v>34</v>
      </c>
    </row>
    <row r="504" spans="1:23" x14ac:dyDescent="0.25">
      <c r="A504">
        <v>4121</v>
      </c>
      <c r="B504">
        <v>303</v>
      </c>
      <c r="C504">
        <v>408</v>
      </c>
      <c r="D504">
        <v>312</v>
      </c>
      <c r="E504">
        <v>322</v>
      </c>
      <c r="F504">
        <v>491</v>
      </c>
      <c r="G504">
        <v>522</v>
      </c>
      <c r="H504" s="74">
        <v>0.12849872773536899</v>
      </c>
      <c r="I504" s="74">
        <v>0.173027989821883</v>
      </c>
      <c r="J504" s="74">
        <v>0.13231552162849899</v>
      </c>
      <c r="K504" s="74">
        <v>0.136556403731976</v>
      </c>
      <c r="L504" s="74">
        <v>0.20822731128074601</v>
      </c>
      <c r="M504" s="74">
        <v>0.221374045801527</v>
      </c>
      <c r="N504">
        <v>2358</v>
      </c>
      <c r="O504">
        <v>35</v>
      </c>
      <c r="P504">
        <v>63</v>
      </c>
      <c r="Q504">
        <v>1</v>
      </c>
      <c r="R504">
        <v>0</v>
      </c>
      <c r="S504">
        <v>1</v>
      </c>
      <c r="T504">
        <v>0</v>
      </c>
      <c r="U504">
        <v>0</v>
      </c>
      <c r="V504">
        <v>1</v>
      </c>
      <c r="W504">
        <f t="shared" si="7"/>
        <v>37</v>
      </c>
    </row>
    <row r="505" spans="1:23" x14ac:dyDescent="0.25">
      <c r="A505">
        <v>4122</v>
      </c>
      <c r="B505">
        <v>321</v>
      </c>
      <c r="C505">
        <v>354</v>
      </c>
      <c r="D505">
        <v>219</v>
      </c>
      <c r="E505">
        <v>198</v>
      </c>
      <c r="F505">
        <v>249</v>
      </c>
      <c r="G505">
        <v>226</v>
      </c>
      <c r="H505" s="74">
        <v>0.204850031908105</v>
      </c>
      <c r="I505" s="74">
        <v>0.22590938098277</v>
      </c>
      <c r="J505" s="74">
        <v>0.139757498404595</v>
      </c>
      <c r="K505" s="74">
        <v>0.12635609444799001</v>
      </c>
      <c r="L505" s="74">
        <v>0.15890236119974499</v>
      </c>
      <c r="M505" s="74">
        <v>0.144224633056796</v>
      </c>
      <c r="N505">
        <v>1567</v>
      </c>
      <c r="O505">
        <v>83</v>
      </c>
      <c r="P505">
        <v>13</v>
      </c>
      <c r="Q505">
        <v>2</v>
      </c>
      <c r="R505">
        <v>0</v>
      </c>
      <c r="S505">
        <v>0</v>
      </c>
      <c r="T505">
        <v>0</v>
      </c>
      <c r="U505">
        <v>0</v>
      </c>
      <c r="V505">
        <v>1</v>
      </c>
      <c r="W505">
        <f t="shared" si="7"/>
        <v>87</v>
      </c>
    </row>
    <row r="506" spans="1:23" x14ac:dyDescent="0.25">
      <c r="A506">
        <v>4123</v>
      </c>
      <c r="B506">
        <v>363</v>
      </c>
      <c r="C506">
        <v>349</v>
      </c>
      <c r="D506">
        <v>207</v>
      </c>
      <c r="E506">
        <v>201</v>
      </c>
      <c r="F506">
        <v>246</v>
      </c>
      <c r="G506">
        <v>283</v>
      </c>
      <c r="H506" s="74">
        <v>0.22013341419041799</v>
      </c>
      <c r="I506" s="74">
        <v>0.21164342025470001</v>
      </c>
      <c r="J506" s="74">
        <v>0.125530624620982</v>
      </c>
      <c r="K506" s="74">
        <v>0.121892055791389</v>
      </c>
      <c r="L506" s="74">
        <v>0.149181322013341</v>
      </c>
      <c r="M506" s="74">
        <v>0.171619163129169</v>
      </c>
      <c r="N506">
        <v>1649</v>
      </c>
      <c r="O506">
        <v>90</v>
      </c>
      <c r="P506">
        <v>9</v>
      </c>
      <c r="Q506">
        <v>1</v>
      </c>
      <c r="R506">
        <v>0</v>
      </c>
      <c r="S506">
        <v>0</v>
      </c>
      <c r="T506">
        <v>0</v>
      </c>
      <c r="U506">
        <v>0</v>
      </c>
      <c r="V506">
        <v>0</v>
      </c>
      <c r="W506">
        <f t="shared" si="7"/>
        <v>91</v>
      </c>
    </row>
    <row r="507" spans="1:23" x14ac:dyDescent="0.25">
      <c r="A507">
        <v>4124</v>
      </c>
      <c r="B507">
        <v>61</v>
      </c>
      <c r="C507">
        <v>163</v>
      </c>
      <c r="D507">
        <v>158</v>
      </c>
      <c r="E507">
        <v>151</v>
      </c>
      <c r="F507">
        <v>219</v>
      </c>
      <c r="G507">
        <v>264</v>
      </c>
      <c r="H507" s="74">
        <v>6.0039370078740002E-2</v>
      </c>
      <c r="I507" s="74">
        <v>0.160433070866142</v>
      </c>
      <c r="J507" s="74">
        <v>0.15551181102362199</v>
      </c>
      <c r="K507" s="74">
        <v>0.148622047244095</v>
      </c>
      <c r="L507" s="74">
        <v>0.21555118110236199</v>
      </c>
      <c r="M507" s="74">
        <v>0.25984251968503902</v>
      </c>
      <c r="N507">
        <v>1016</v>
      </c>
      <c r="O507">
        <v>21</v>
      </c>
      <c r="P507">
        <v>76</v>
      </c>
      <c r="Q507">
        <v>1</v>
      </c>
      <c r="R507">
        <v>0</v>
      </c>
      <c r="S507">
        <v>2</v>
      </c>
      <c r="T507">
        <v>0</v>
      </c>
      <c r="U507">
        <v>0</v>
      </c>
      <c r="V507">
        <v>1</v>
      </c>
      <c r="W507">
        <f t="shared" si="7"/>
        <v>24</v>
      </c>
    </row>
    <row r="508" spans="1:23" x14ac:dyDescent="0.25">
      <c r="A508">
        <v>4125</v>
      </c>
      <c r="B508">
        <v>90</v>
      </c>
      <c r="C508">
        <v>110</v>
      </c>
      <c r="D508">
        <v>66</v>
      </c>
      <c r="E508">
        <v>76</v>
      </c>
      <c r="F508">
        <v>128</v>
      </c>
      <c r="G508">
        <v>107</v>
      </c>
      <c r="H508" s="74">
        <v>0.15597920277296401</v>
      </c>
      <c r="I508" s="74">
        <v>0.19064124783362199</v>
      </c>
      <c r="J508" s="74">
        <v>0.114384748700173</v>
      </c>
      <c r="K508" s="74">
        <v>0.13171577123050299</v>
      </c>
      <c r="L508" s="74">
        <v>0.221837088388215</v>
      </c>
      <c r="M508" s="74">
        <v>0.185441941074523</v>
      </c>
      <c r="N508">
        <v>577</v>
      </c>
      <c r="O508">
        <v>46</v>
      </c>
      <c r="P508">
        <v>49</v>
      </c>
      <c r="Q508">
        <v>4</v>
      </c>
      <c r="R508">
        <v>1</v>
      </c>
      <c r="S508">
        <v>1</v>
      </c>
      <c r="T508">
        <v>0</v>
      </c>
      <c r="U508">
        <v>0</v>
      </c>
      <c r="V508">
        <v>1</v>
      </c>
      <c r="W508">
        <f t="shared" si="7"/>
        <v>51</v>
      </c>
    </row>
    <row r="509" spans="1:23" x14ac:dyDescent="0.25">
      <c r="A509">
        <v>4128</v>
      </c>
      <c r="B509">
        <v>363</v>
      </c>
      <c r="C509">
        <v>487</v>
      </c>
      <c r="D509">
        <v>476</v>
      </c>
      <c r="E509">
        <v>389</v>
      </c>
      <c r="F509">
        <v>562</v>
      </c>
      <c r="G509">
        <v>624</v>
      </c>
      <c r="H509" s="74">
        <v>0.12512926577042399</v>
      </c>
      <c r="I509" s="74">
        <v>0.16787314719062399</v>
      </c>
      <c r="J509" s="74">
        <v>0.16408135125818701</v>
      </c>
      <c r="K509" s="74">
        <v>0.134091692519821</v>
      </c>
      <c r="L509" s="74">
        <v>0.19372630127542201</v>
      </c>
      <c r="M509" s="74">
        <v>0.21509824198552199</v>
      </c>
      <c r="N509">
        <v>2901</v>
      </c>
      <c r="O509">
        <v>19</v>
      </c>
      <c r="P509">
        <v>75</v>
      </c>
      <c r="Q509">
        <v>3</v>
      </c>
      <c r="R509">
        <v>1</v>
      </c>
      <c r="S509">
        <v>1</v>
      </c>
      <c r="T509">
        <v>0</v>
      </c>
      <c r="U509">
        <v>0</v>
      </c>
      <c r="V509">
        <v>1</v>
      </c>
      <c r="W509">
        <f t="shared" si="7"/>
        <v>25</v>
      </c>
    </row>
    <row r="510" spans="1:23" x14ac:dyDescent="0.25">
      <c r="A510">
        <v>4129</v>
      </c>
      <c r="B510">
        <v>74</v>
      </c>
      <c r="C510">
        <v>184</v>
      </c>
      <c r="D510">
        <v>217</v>
      </c>
      <c r="E510">
        <v>120</v>
      </c>
      <c r="F510">
        <v>185</v>
      </c>
      <c r="G510">
        <v>222</v>
      </c>
      <c r="H510" s="74">
        <v>7.3852295409182006E-2</v>
      </c>
      <c r="I510" s="74">
        <v>0.18363273453093801</v>
      </c>
      <c r="J510" s="74">
        <v>0.21656686626746499</v>
      </c>
      <c r="K510" s="74">
        <v>0.119760479041916</v>
      </c>
      <c r="L510" s="74">
        <v>0.184630738522954</v>
      </c>
      <c r="M510" s="74">
        <v>0.22155688622754499</v>
      </c>
      <c r="N510">
        <v>1002</v>
      </c>
      <c r="O510">
        <v>6</v>
      </c>
      <c r="P510">
        <v>92</v>
      </c>
      <c r="Q510">
        <v>0</v>
      </c>
      <c r="R510">
        <v>0</v>
      </c>
      <c r="S510">
        <v>1</v>
      </c>
      <c r="T510">
        <v>0</v>
      </c>
      <c r="U510">
        <v>0</v>
      </c>
      <c r="V510">
        <v>1</v>
      </c>
      <c r="W510">
        <f t="shared" si="7"/>
        <v>8</v>
      </c>
    </row>
    <row r="511" spans="1:23" x14ac:dyDescent="0.25">
      <c r="A511">
        <v>4130</v>
      </c>
      <c r="B511">
        <v>220</v>
      </c>
      <c r="C511">
        <v>217</v>
      </c>
      <c r="D511">
        <v>356</v>
      </c>
      <c r="E511">
        <v>318</v>
      </c>
      <c r="F511">
        <v>512</v>
      </c>
      <c r="G511">
        <v>572</v>
      </c>
      <c r="H511" s="74">
        <v>0.100227790432802</v>
      </c>
      <c r="I511" s="74">
        <v>9.8861047835991006E-2</v>
      </c>
      <c r="J511" s="74">
        <v>0.16218678815489701</v>
      </c>
      <c r="K511" s="74">
        <v>0.144874715261959</v>
      </c>
      <c r="L511" s="74">
        <v>0.23325740318906599</v>
      </c>
      <c r="M511" s="74">
        <v>0.260592255125285</v>
      </c>
      <c r="N511">
        <v>2195</v>
      </c>
      <c r="O511">
        <v>4</v>
      </c>
      <c r="P511">
        <v>92</v>
      </c>
      <c r="Q511">
        <v>1</v>
      </c>
      <c r="R511">
        <v>0</v>
      </c>
      <c r="S511">
        <v>2</v>
      </c>
      <c r="T511">
        <v>0</v>
      </c>
      <c r="U511">
        <v>0</v>
      </c>
      <c r="V511">
        <v>1</v>
      </c>
      <c r="W511">
        <f t="shared" si="7"/>
        <v>8</v>
      </c>
    </row>
    <row r="512" spans="1:23" x14ac:dyDescent="0.25">
      <c r="A512">
        <v>4135</v>
      </c>
      <c r="B512">
        <v>142</v>
      </c>
      <c r="C512">
        <v>206</v>
      </c>
      <c r="D512">
        <v>139</v>
      </c>
      <c r="E512">
        <v>143</v>
      </c>
      <c r="F512">
        <v>258</v>
      </c>
      <c r="G512">
        <v>294</v>
      </c>
      <c r="H512" s="74">
        <v>0.12013536379018599</v>
      </c>
      <c r="I512" s="74">
        <v>0.174280879864636</v>
      </c>
      <c r="J512" s="74">
        <v>0.117597292724196</v>
      </c>
      <c r="K512" s="74">
        <v>0.120981387478849</v>
      </c>
      <c r="L512" s="74">
        <v>0.218274111675127</v>
      </c>
      <c r="M512" s="74">
        <v>0.24873096446700499</v>
      </c>
      <c r="N512">
        <v>1182</v>
      </c>
      <c r="O512">
        <v>19</v>
      </c>
      <c r="P512">
        <v>71</v>
      </c>
      <c r="Q512">
        <v>6</v>
      </c>
      <c r="R512">
        <v>0</v>
      </c>
      <c r="S512">
        <v>2</v>
      </c>
      <c r="T512">
        <v>0</v>
      </c>
      <c r="U512">
        <v>0</v>
      </c>
      <c r="V512">
        <v>1</v>
      </c>
      <c r="W512">
        <f t="shared" si="7"/>
        <v>29</v>
      </c>
    </row>
    <row r="513" spans="1:23" x14ac:dyDescent="0.25">
      <c r="A513">
        <v>4136</v>
      </c>
      <c r="B513">
        <v>317</v>
      </c>
      <c r="C513">
        <v>432</v>
      </c>
      <c r="D513">
        <v>344</v>
      </c>
      <c r="E513">
        <v>317</v>
      </c>
      <c r="F513">
        <v>434</v>
      </c>
      <c r="G513">
        <v>423</v>
      </c>
      <c r="H513" s="74">
        <v>0.139832377591531</v>
      </c>
      <c r="I513" s="74">
        <v>0.19056021173356899</v>
      </c>
      <c r="J513" s="74">
        <v>0.151742390824879</v>
      </c>
      <c r="K513" s="74">
        <v>0.139832377591531</v>
      </c>
      <c r="L513" s="74">
        <v>0.19144243493603899</v>
      </c>
      <c r="M513" s="74">
        <v>0.18659020732245299</v>
      </c>
      <c r="N513">
        <v>2267</v>
      </c>
      <c r="O513">
        <v>39</v>
      </c>
      <c r="P513">
        <v>54</v>
      </c>
      <c r="Q513">
        <v>4</v>
      </c>
      <c r="R513">
        <v>0</v>
      </c>
      <c r="S513">
        <v>1</v>
      </c>
      <c r="T513">
        <v>0</v>
      </c>
      <c r="U513">
        <v>0</v>
      </c>
      <c r="V513">
        <v>1</v>
      </c>
      <c r="W513">
        <f t="shared" si="7"/>
        <v>46</v>
      </c>
    </row>
    <row r="514" spans="1:23" x14ac:dyDescent="0.25">
      <c r="A514">
        <v>4137</v>
      </c>
      <c r="B514">
        <v>99</v>
      </c>
      <c r="C514">
        <v>232</v>
      </c>
      <c r="D514">
        <v>191</v>
      </c>
      <c r="E514">
        <v>196</v>
      </c>
      <c r="F514">
        <v>225</v>
      </c>
      <c r="G514">
        <v>268</v>
      </c>
      <c r="H514" s="74">
        <v>8.1750619322874002E-2</v>
      </c>
      <c r="I514" s="74">
        <v>0.191577208918249</v>
      </c>
      <c r="J514" s="74">
        <v>0.15772089182493801</v>
      </c>
      <c r="K514" s="74">
        <v>0.16184971098265899</v>
      </c>
      <c r="L514" s="74">
        <v>0.18579686209744001</v>
      </c>
      <c r="M514" s="74">
        <v>0.22130470685383999</v>
      </c>
      <c r="N514">
        <v>1211</v>
      </c>
      <c r="O514">
        <v>7</v>
      </c>
      <c r="P514">
        <v>90</v>
      </c>
      <c r="Q514">
        <v>1</v>
      </c>
      <c r="R514">
        <v>0</v>
      </c>
      <c r="S514">
        <v>1</v>
      </c>
      <c r="T514">
        <v>0</v>
      </c>
      <c r="U514">
        <v>0</v>
      </c>
      <c r="V514">
        <v>1</v>
      </c>
      <c r="W514">
        <f t="shared" ref="W514:W577" si="8">100-P514</f>
        <v>10</v>
      </c>
    </row>
    <row r="515" spans="1:23" x14ac:dyDescent="0.25">
      <c r="A515">
        <v>4138</v>
      </c>
      <c r="B515">
        <v>140</v>
      </c>
      <c r="C515">
        <v>142</v>
      </c>
      <c r="D515">
        <v>131</v>
      </c>
      <c r="E515">
        <v>128</v>
      </c>
      <c r="F515">
        <v>180</v>
      </c>
      <c r="G515">
        <v>175</v>
      </c>
      <c r="H515" s="74">
        <v>0.15625</v>
      </c>
      <c r="I515" s="74">
        <v>0.15848214285714299</v>
      </c>
      <c r="J515" s="74">
        <v>0.14620535714285701</v>
      </c>
      <c r="K515" s="74">
        <v>0.14285714285714299</v>
      </c>
      <c r="L515" s="74">
        <v>0.20089285714285701</v>
      </c>
      <c r="M515" s="74">
        <v>0.1953125</v>
      </c>
      <c r="N515">
        <v>896</v>
      </c>
      <c r="O515">
        <v>43</v>
      </c>
      <c r="P515">
        <v>54</v>
      </c>
      <c r="Q515">
        <v>1</v>
      </c>
      <c r="R515">
        <v>0</v>
      </c>
      <c r="S515">
        <v>1</v>
      </c>
      <c r="T515">
        <v>0</v>
      </c>
      <c r="U515">
        <v>0</v>
      </c>
      <c r="V515">
        <v>1</v>
      </c>
      <c r="W515">
        <f t="shared" si="8"/>
        <v>46</v>
      </c>
    </row>
    <row r="516" spans="1:23" x14ac:dyDescent="0.25">
      <c r="A516">
        <v>4141</v>
      </c>
      <c r="B516">
        <v>280</v>
      </c>
      <c r="C516">
        <v>484</v>
      </c>
      <c r="D516">
        <v>372</v>
      </c>
      <c r="E516">
        <v>356</v>
      </c>
      <c r="F516">
        <v>470</v>
      </c>
      <c r="G516">
        <v>480</v>
      </c>
      <c r="H516" s="74">
        <v>0.114660114660115</v>
      </c>
      <c r="I516" s="74">
        <v>0.19819819819819801</v>
      </c>
      <c r="J516" s="74">
        <v>0.15233415233415201</v>
      </c>
      <c r="K516" s="74">
        <v>0.14578214578214599</v>
      </c>
      <c r="L516" s="74">
        <v>0.192465192465192</v>
      </c>
      <c r="M516" s="74">
        <v>0.19656019656019699</v>
      </c>
      <c r="N516">
        <v>2442</v>
      </c>
      <c r="O516">
        <v>27</v>
      </c>
      <c r="P516">
        <v>53</v>
      </c>
      <c r="Q516">
        <v>8</v>
      </c>
      <c r="R516">
        <v>0</v>
      </c>
      <c r="S516">
        <v>11</v>
      </c>
      <c r="T516">
        <v>0</v>
      </c>
      <c r="U516">
        <v>0</v>
      </c>
      <c r="V516">
        <v>1</v>
      </c>
      <c r="W516">
        <f t="shared" si="8"/>
        <v>47</v>
      </c>
    </row>
    <row r="517" spans="1:23" x14ac:dyDescent="0.25">
      <c r="A517">
        <v>4144</v>
      </c>
      <c r="B517">
        <v>153</v>
      </c>
      <c r="C517">
        <v>264</v>
      </c>
      <c r="D517">
        <v>169</v>
      </c>
      <c r="E517">
        <v>162</v>
      </c>
      <c r="F517">
        <v>266</v>
      </c>
      <c r="G517">
        <v>356</v>
      </c>
      <c r="H517" s="74">
        <v>0.111678832116788</v>
      </c>
      <c r="I517" s="74">
        <v>0.19270072992700699</v>
      </c>
      <c r="J517" s="74">
        <v>0.123357664233577</v>
      </c>
      <c r="K517" s="74">
        <v>0.118248175182482</v>
      </c>
      <c r="L517" s="74">
        <v>0.19416058394160601</v>
      </c>
      <c r="M517" s="74">
        <v>0.25985401459854002</v>
      </c>
      <c r="N517">
        <v>1370</v>
      </c>
      <c r="O517">
        <v>22</v>
      </c>
      <c r="P517">
        <v>70</v>
      </c>
      <c r="Q517">
        <v>5</v>
      </c>
      <c r="R517">
        <v>0</v>
      </c>
      <c r="S517">
        <v>1</v>
      </c>
      <c r="T517">
        <v>0</v>
      </c>
      <c r="U517">
        <v>0</v>
      </c>
      <c r="V517">
        <v>2</v>
      </c>
      <c r="W517">
        <f t="shared" si="8"/>
        <v>30</v>
      </c>
    </row>
    <row r="518" spans="1:23" x14ac:dyDescent="0.25">
      <c r="A518">
        <v>4155</v>
      </c>
      <c r="B518">
        <v>560</v>
      </c>
      <c r="C518">
        <v>563</v>
      </c>
      <c r="D518">
        <v>298</v>
      </c>
      <c r="E518">
        <v>268</v>
      </c>
      <c r="F518">
        <v>342</v>
      </c>
      <c r="G518">
        <v>249</v>
      </c>
      <c r="H518" s="74">
        <v>0.24561403508771901</v>
      </c>
      <c r="I518" s="74">
        <v>0.246929824561403</v>
      </c>
      <c r="J518" s="74">
        <v>0.13070175438596501</v>
      </c>
      <c r="K518" s="74">
        <v>0.11754385964912301</v>
      </c>
      <c r="L518" s="74">
        <v>0.15</v>
      </c>
      <c r="M518" s="74">
        <v>0.10921052631578899</v>
      </c>
      <c r="N518">
        <v>2280</v>
      </c>
      <c r="O518">
        <v>74</v>
      </c>
      <c r="P518">
        <v>18</v>
      </c>
      <c r="Q518">
        <v>1</v>
      </c>
      <c r="R518">
        <v>0</v>
      </c>
      <c r="S518">
        <v>6</v>
      </c>
      <c r="T518">
        <v>0</v>
      </c>
      <c r="U518">
        <v>0</v>
      </c>
      <c r="V518">
        <v>0</v>
      </c>
      <c r="W518">
        <f t="shared" si="8"/>
        <v>82</v>
      </c>
    </row>
    <row r="519" spans="1:23" x14ac:dyDescent="0.25">
      <c r="A519">
        <v>4159</v>
      </c>
      <c r="B519">
        <v>249</v>
      </c>
      <c r="C519">
        <v>289</v>
      </c>
      <c r="D519">
        <v>234</v>
      </c>
      <c r="E519">
        <v>257</v>
      </c>
      <c r="F519">
        <v>296</v>
      </c>
      <c r="G519">
        <v>357</v>
      </c>
      <c r="H519" s="74">
        <v>0.14803804994054701</v>
      </c>
      <c r="I519" s="74">
        <v>0.171819262782402</v>
      </c>
      <c r="J519" s="74">
        <v>0.13912009512485099</v>
      </c>
      <c r="K519" s="74">
        <v>0.15279429250891799</v>
      </c>
      <c r="L519" s="74">
        <v>0.17598097502972701</v>
      </c>
      <c r="M519" s="74">
        <v>0.212247324613555</v>
      </c>
      <c r="N519">
        <v>1682</v>
      </c>
      <c r="O519">
        <v>34</v>
      </c>
      <c r="P519">
        <v>50</v>
      </c>
      <c r="Q519">
        <v>1</v>
      </c>
      <c r="R519">
        <v>0</v>
      </c>
      <c r="S519">
        <v>14</v>
      </c>
      <c r="T519">
        <v>0</v>
      </c>
      <c r="U519">
        <v>0</v>
      </c>
      <c r="V519">
        <v>1</v>
      </c>
      <c r="W519">
        <f t="shared" si="8"/>
        <v>50</v>
      </c>
    </row>
    <row r="520" spans="1:23" x14ac:dyDescent="0.25">
      <c r="A520">
        <v>4162</v>
      </c>
      <c r="B520">
        <v>107</v>
      </c>
      <c r="C520">
        <v>102</v>
      </c>
      <c r="D520">
        <v>58</v>
      </c>
      <c r="E520">
        <v>79</v>
      </c>
      <c r="F520">
        <v>98</v>
      </c>
      <c r="G520">
        <v>96</v>
      </c>
      <c r="H520" s="74">
        <v>0.19814814814814799</v>
      </c>
      <c r="I520" s="74">
        <v>0.18888888888888899</v>
      </c>
      <c r="J520" s="74">
        <v>0.10740740740740699</v>
      </c>
      <c r="K520" s="74">
        <v>0.14629629629629601</v>
      </c>
      <c r="L520" s="74">
        <v>0.18148148148148099</v>
      </c>
      <c r="M520" s="74">
        <v>0.17777777777777801</v>
      </c>
      <c r="N520">
        <v>540</v>
      </c>
      <c r="O520">
        <v>56</v>
      </c>
      <c r="P520">
        <v>33</v>
      </c>
      <c r="Q520">
        <v>4</v>
      </c>
      <c r="R520">
        <v>1</v>
      </c>
      <c r="S520">
        <v>5</v>
      </c>
      <c r="T520">
        <v>0</v>
      </c>
      <c r="U520">
        <v>0</v>
      </c>
      <c r="V520">
        <v>1</v>
      </c>
      <c r="W520">
        <f t="shared" si="8"/>
        <v>67</v>
      </c>
    </row>
    <row r="521" spans="1:23" x14ac:dyDescent="0.25">
      <c r="A521">
        <v>4163</v>
      </c>
      <c r="B521">
        <v>114</v>
      </c>
      <c r="C521">
        <v>177</v>
      </c>
      <c r="D521">
        <v>252</v>
      </c>
      <c r="E521">
        <v>166</v>
      </c>
      <c r="F521">
        <v>196</v>
      </c>
      <c r="G521">
        <v>221</v>
      </c>
      <c r="H521" s="74">
        <v>0.10124333925399601</v>
      </c>
      <c r="I521" s="74">
        <v>0.157193605683837</v>
      </c>
      <c r="J521" s="74">
        <v>0.22380106571936101</v>
      </c>
      <c r="K521" s="74">
        <v>0.14742451154529301</v>
      </c>
      <c r="L521" s="74">
        <v>0.17406749555950299</v>
      </c>
      <c r="M521" s="74">
        <v>0.19626998223801101</v>
      </c>
      <c r="N521">
        <v>1126</v>
      </c>
      <c r="O521">
        <v>6</v>
      </c>
      <c r="P521">
        <v>90</v>
      </c>
      <c r="Q521">
        <v>2</v>
      </c>
      <c r="R521">
        <v>0</v>
      </c>
      <c r="S521">
        <v>1</v>
      </c>
      <c r="T521">
        <v>0</v>
      </c>
      <c r="U521">
        <v>0</v>
      </c>
      <c r="V521">
        <v>0</v>
      </c>
      <c r="W521">
        <f t="shared" si="8"/>
        <v>10</v>
      </c>
    </row>
    <row r="522" spans="1:23" x14ac:dyDescent="0.25">
      <c r="A522">
        <v>4178</v>
      </c>
      <c r="B522">
        <v>262</v>
      </c>
      <c r="C522">
        <v>541</v>
      </c>
      <c r="D522">
        <v>381</v>
      </c>
      <c r="E522">
        <v>241</v>
      </c>
      <c r="F522">
        <v>446</v>
      </c>
      <c r="G522">
        <v>863</v>
      </c>
      <c r="H522" s="74">
        <v>9.5830285296268997E-2</v>
      </c>
      <c r="I522" s="74">
        <v>0.197878566203365</v>
      </c>
      <c r="J522" s="74">
        <v>0.139356254572056</v>
      </c>
      <c r="K522" s="74">
        <v>8.8149231894659993E-2</v>
      </c>
      <c r="L522" s="74">
        <v>0.16313094367227499</v>
      </c>
      <c r="M522" s="74">
        <v>0.31565471836137499</v>
      </c>
      <c r="N522">
        <v>2734</v>
      </c>
      <c r="O522">
        <v>24</v>
      </c>
      <c r="P522">
        <v>64</v>
      </c>
      <c r="Q522">
        <v>8</v>
      </c>
      <c r="R522">
        <v>0</v>
      </c>
      <c r="S522">
        <v>2</v>
      </c>
      <c r="T522">
        <v>0</v>
      </c>
      <c r="U522">
        <v>0</v>
      </c>
      <c r="V522">
        <v>1</v>
      </c>
      <c r="W522">
        <f t="shared" si="8"/>
        <v>36</v>
      </c>
    </row>
    <row r="523" spans="1:23" x14ac:dyDescent="0.25">
      <c r="A523">
        <v>4179</v>
      </c>
      <c r="B523">
        <v>145</v>
      </c>
      <c r="C523">
        <v>261</v>
      </c>
      <c r="D523">
        <v>164</v>
      </c>
      <c r="E523">
        <v>202</v>
      </c>
      <c r="F523">
        <v>223</v>
      </c>
      <c r="G523">
        <v>201</v>
      </c>
      <c r="H523" s="74">
        <v>0.12123745819398001</v>
      </c>
      <c r="I523" s="74">
        <v>0.21822742474916401</v>
      </c>
      <c r="J523" s="74">
        <v>0.13712374581939801</v>
      </c>
      <c r="K523" s="74">
        <v>0.168896321070234</v>
      </c>
      <c r="L523" s="74">
        <v>0.186454849498328</v>
      </c>
      <c r="M523" s="74">
        <v>0.16806020066889599</v>
      </c>
      <c r="N523">
        <v>1196</v>
      </c>
      <c r="O523">
        <v>33</v>
      </c>
      <c r="P523">
        <v>52</v>
      </c>
      <c r="Q523">
        <v>11</v>
      </c>
      <c r="R523">
        <v>0</v>
      </c>
      <c r="S523">
        <v>2</v>
      </c>
      <c r="T523">
        <v>0</v>
      </c>
      <c r="U523">
        <v>0</v>
      </c>
      <c r="V523">
        <v>1</v>
      </c>
      <c r="W523">
        <f t="shared" si="8"/>
        <v>48</v>
      </c>
    </row>
    <row r="524" spans="1:23" x14ac:dyDescent="0.25">
      <c r="A524">
        <v>4182</v>
      </c>
      <c r="B524">
        <v>362</v>
      </c>
      <c r="C524">
        <v>527</v>
      </c>
      <c r="D524">
        <v>424</v>
      </c>
      <c r="E524">
        <v>344</v>
      </c>
      <c r="F524">
        <v>416</v>
      </c>
      <c r="G524">
        <v>624</v>
      </c>
      <c r="H524" s="74">
        <v>0.13422321097515799</v>
      </c>
      <c r="I524" s="74">
        <v>0.195402298850575</v>
      </c>
      <c r="J524" s="74">
        <v>0.15721171672228401</v>
      </c>
      <c r="K524" s="74">
        <v>0.127549128661476</v>
      </c>
      <c r="L524" s="74">
        <v>0.154245457916203</v>
      </c>
      <c r="M524" s="74">
        <v>0.23136818687430499</v>
      </c>
      <c r="N524">
        <v>2697</v>
      </c>
      <c r="O524">
        <v>8</v>
      </c>
      <c r="P524">
        <v>83</v>
      </c>
      <c r="Q524">
        <v>3</v>
      </c>
      <c r="R524">
        <v>0</v>
      </c>
      <c r="S524">
        <v>5</v>
      </c>
      <c r="T524">
        <v>0</v>
      </c>
      <c r="U524">
        <v>0</v>
      </c>
      <c r="V524">
        <v>1</v>
      </c>
      <c r="W524">
        <f t="shared" si="8"/>
        <v>17</v>
      </c>
    </row>
    <row r="525" spans="1:23" x14ac:dyDescent="0.25">
      <c r="A525">
        <v>4191</v>
      </c>
      <c r="B525">
        <v>151</v>
      </c>
      <c r="C525">
        <v>185</v>
      </c>
      <c r="D525">
        <v>191</v>
      </c>
      <c r="E525">
        <v>178</v>
      </c>
      <c r="F525">
        <v>294</v>
      </c>
      <c r="G525">
        <v>237</v>
      </c>
      <c r="H525" s="74">
        <v>0.122168284789644</v>
      </c>
      <c r="I525" s="74">
        <v>0.14967637540453099</v>
      </c>
      <c r="J525" s="74">
        <v>0.15453074433656999</v>
      </c>
      <c r="K525" s="74">
        <v>0.144012944983819</v>
      </c>
      <c r="L525" s="74">
        <v>0.237864077669903</v>
      </c>
      <c r="M525" s="74">
        <v>0.19174757281553401</v>
      </c>
      <c r="N525">
        <v>1236</v>
      </c>
      <c r="O525">
        <v>22</v>
      </c>
      <c r="P525">
        <v>67</v>
      </c>
      <c r="Q525">
        <v>2</v>
      </c>
      <c r="R525">
        <v>1</v>
      </c>
      <c r="S525">
        <v>8</v>
      </c>
      <c r="T525">
        <v>1</v>
      </c>
      <c r="U525">
        <v>0</v>
      </c>
      <c r="V525">
        <v>1</v>
      </c>
      <c r="W525">
        <f t="shared" si="8"/>
        <v>33</v>
      </c>
    </row>
    <row r="526" spans="1:23" x14ac:dyDescent="0.25">
      <c r="A526">
        <v>4195</v>
      </c>
      <c r="B526">
        <v>294</v>
      </c>
      <c r="C526">
        <v>284</v>
      </c>
      <c r="D526">
        <v>164</v>
      </c>
      <c r="E526">
        <v>142</v>
      </c>
      <c r="F526">
        <v>194</v>
      </c>
      <c r="G526">
        <v>171</v>
      </c>
      <c r="H526" s="74">
        <v>0.23538831064851901</v>
      </c>
      <c r="I526" s="74">
        <v>0.22738190552442</v>
      </c>
      <c r="J526" s="74">
        <v>0.131305044035228</v>
      </c>
      <c r="K526" s="74">
        <v>0.11369095276221</v>
      </c>
      <c r="L526" s="74">
        <v>0.15532425940752601</v>
      </c>
      <c r="M526" s="74">
        <v>0.13690952762209799</v>
      </c>
      <c r="N526">
        <v>1249</v>
      </c>
      <c r="O526">
        <v>88</v>
      </c>
      <c r="P526">
        <v>10</v>
      </c>
      <c r="Q526">
        <v>1</v>
      </c>
      <c r="R526">
        <v>0</v>
      </c>
      <c r="S526">
        <v>1</v>
      </c>
      <c r="T526">
        <v>0</v>
      </c>
      <c r="U526">
        <v>0</v>
      </c>
      <c r="V526">
        <v>0</v>
      </c>
      <c r="W526">
        <f t="shared" si="8"/>
        <v>90</v>
      </c>
    </row>
    <row r="527" spans="1:23" x14ac:dyDescent="0.25">
      <c r="A527">
        <v>4201</v>
      </c>
      <c r="B527">
        <v>148</v>
      </c>
      <c r="C527">
        <v>209</v>
      </c>
      <c r="D527">
        <v>141</v>
      </c>
      <c r="E527">
        <v>120</v>
      </c>
      <c r="F527">
        <v>184</v>
      </c>
      <c r="G527">
        <v>219</v>
      </c>
      <c r="H527" s="74">
        <v>0.14495592556317299</v>
      </c>
      <c r="I527" s="74">
        <v>0.204701273261508</v>
      </c>
      <c r="J527" s="74">
        <v>0.138099902056807</v>
      </c>
      <c r="K527" s="74">
        <v>0.11753183153770801</v>
      </c>
      <c r="L527" s="74">
        <v>0.18021547502448601</v>
      </c>
      <c r="M527" s="74">
        <v>0.21449559255631701</v>
      </c>
      <c r="N527">
        <v>1021</v>
      </c>
      <c r="O527">
        <v>93</v>
      </c>
      <c r="P527">
        <v>5</v>
      </c>
      <c r="Q527">
        <v>1</v>
      </c>
      <c r="R527">
        <v>0</v>
      </c>
      <c r="S527">
        <v>1</v>
      </c>
      <c r="T527">
        <v>0</v>
      </c>
      <c r="U527">
        <v>0</v>
      </c>
      <c r="V527">
        <v>0</v>
      </c>
      <c r="W527">
        <f t="shared" si="8"/>
        <v>95</v>
      </c>
    </row>
    <row r="528" spans="1:23" x14ac:dyDescent="0.25">
      <c r="A528">
        <v>4202</v>
      </c>
      <c r="B528">
        <v>233</v>
      </c>
      <c r="C528">
        <v>281</v>
      </c>
      <c r="D528">
        <v>243</v>
      </c>
      <c r="E528">
        <v>228</v>
      </c>
      <c r="F528">
        <v>321</v>
      </c>
      <c r="G528">
        <v>259</v>
      </c>
      <c r="H528" s="74">
        <v>0.14888178913738001</v>
      </c>
      <c r="I528" s="74">
        <v>0.17955271565495201</v>
      </c>
      <c r="J528" s="74">
        <v>0.15527156549520801</v>
      </c>
      <c r="K528" s="74">
        <v>0.14568690095846601</v>
      </c>
      <c r="L528" s="74">
        <v>0.205111821086262</v>
      </c>
      <c r="M528" s="74">
        <v>0.16549520766773201</v>
      </c>
      <c r="N528">
        <v>1565</v>
      </c>
      <c r="O528">
        <v>49</v>
      </c>
      <c r="P528">
        <v>48</v>
      </c>
      <c r="Q528">
        <v>1</v>
      </c>
      <c r="R528">
        <v>0</v>
      </c>
      <c r="S528">
        <v>1</v>
      </c>
      <c r="T528">
        <v>0</v>
      </c>
      <c r="U528">
        <v>0</v>
      </c>
      <c r="V528">
        <v>1</v>
      </c>
      <c r="W528">
        <f t="shared" si="8"/>
        <v>52</v>
      </c>
    </row>
    <row r="529" spans="1:23" x14ac:dyDescent="0.25">
      <c r="A529">
        <v>4203</v>
      </c>
      <c r="B529">
        <v>282</v>
      </c>
      <c r="C529">
        <v>384</v>
      </c>
      <c r="D529">
        <v>257</v>
      </c>
      <c r="E529">
        <v>252</v>
      </c>
      <c r="F529">
        <v>385</v>
      </c>
      <c r="G529">
        <v>399</v>
      </c>
      <c r="H529" s="74">
        <v>0.14395099540581899</v>
      </c>
      <c r="I529" s="74">
        <v>0.19601837672281799</v>
      </c>
      <c r="J529" s="74">
        <v>0.13118938233792801</v>
      </c>
      <c r="K529" s="74">
        <v>0.128637059724349</v>
      </c>
      <c r="L529" s="74">
        <v>0.19652884124553299</v>
      </c>
      <c r="M529" s="74">
        <v>0.20367534456355299</v>
      </c>
      <c r="N529">
        <v>1959</v>
      </c>
      <c r="O529">
        <v>37</v>
      </c>
      <c r="P529">
        <v>42</v>
      </c>
      <c r="Q529">
        <v>17</v>
      </c>
      <c r="R529">
        <v>0</v>
      </c>
      <c r="S529">
        <v>2</v>
      </c>
      <c r="T529">
        <v>0</v>
      </c>
      <c r="U529">
        <v>0</v>
      </c>
      <c r="V529">
        <v>1</v>
      </c>
      <c r="W529">
        <f t="shared" si="8"/>
        <v>58</v>
      </c>
    </row>
    <row r="530" spans="1:23" x14ac:dyDescent="0.25">
      <c r="A530">
        <v>4204</v>
      </c>
      <c r="B530">
        <v>421</v>
      </c>
      <c r="C530">
        <v>605</v>
      </c>
      <c r="D530">
        <v>543</v>
      </c>
      <c r="E530">
        <v>460</v>
      </c>
      <c r="F530">
        <v>649</v>
      </c>
      <c r="G530">
        <v>650</v>
      </c>
      <c r="H530" s="74">
        <v>0.12650240384615399</v>
      </c>
      <c r="I530" s="74">
        <v>0.181790865384615</v>
      </c>
      <c r="J530" s="74">
        <v>0.16316105769230799</v>
      </c>
      <c r="K530" s="74">
        <v>0.13822115384615399</v>
      </c>
      <c r="L530" s="74">
        <v>0.195012019230769</v>
      </c>
      <c r="M530" s="74">
        <v>0.1953125</v>
      </c>
      <c r="N530">
        <v>3328</v>
      </c>
      <c r="O530">
        <v>20</v>
      </c>
      <c r="P530">
        <v>70</v>
      </c>
      <c r="Q530">
        <v>5</v>
      </c>
      <c r="R530">
        <v>1</v>
      </c>
      <c r="S530">
        <v>2</v>
      </c>
      <c r="T530">
        <v>0</v>
      </c>
      <c r="U530">
        <v>0</v>
      </c>
      <c r="V530">
        <v>1</v>
      </c>
      <c r="W530">
        <f t="shared" si="8"/>
        <v>30</v>
      </c>
    </row>
    <row r="531" spans="1:23" x14ac:dyDescent="0.25">
      <c r="A531">
        <v>4218</v>
      </c>
      <c r="B531">
        <v>213</v>
      </c>
      <c r="C531">
        <v>175</v>
      </c>
      <c r="D531">
        <v>176</v>
      </c>
      <c r="E531">
        <v>185</v>
      </c>
      <c r="F531">
        <v>265</v>
      </c>
      <c r="G531">
        <v>267</v>
      </c>
      <c r="H531" s="74">
        <v>0.166276346604215</v>
      </c>
      <c r="I531" s="74">
        <v>0.13661202185792401</v>
      </c>
      <c r="J531" s="74">
        <v>0.13739266198282599</v>
      </c>
      <c r="K531" s="74">
        <v>0.144418423106948</v>
      </c>
      <c r="L531" s="74">
        <v>0.206869633099141</v>
      </c>
      <c r="M531" s="74">
        <v>0.20843091334894601</v>
      </c>
      <c r="N531">
        <v>1281</v>
      </c>
      <c r="O531">
        <v>42</v>
      </c>
      <c r="P531">
        <v>47</v>
      </c>
      <c r="Q531">
        <v>1</v>
      </c>
      <c r="R531">
        <v>0</v>
      </c>
      <c r="S531">
        <v>8</v>
      </c>
      <c r="T531">
        <v>0</v>
      </c>
      <c r="U531">
        <v>0</v>
      </c>
      <c r="V531">
        <v>1</v>
      </c>
      <c r="W531">
        <f t="shared" si="8"/>
        <v>53</v>
      </c>
    </row>
    <row r="532" spans="1:23" x14ac:dyDescent="0.25">
      <c r="A532">
        <v>4222</v>
      </c>
      <c r="B532">
        <v>153</v>
      </c>
      <c r="C532">
        <v>199</v>
      </c>
      <c r="D532">
        <v>159</v>
      </c>
      <c r="E532">
        <v>177</v>
      </c>
      <c r="F532">
        <v>270</v>
      </c>
      <c r="G532">
        <v>198</v>
      </c>
      <c r="H532" s="74">
        <v>0.13235294117647101</v>
      </c>
      <c r="I532" s="74">
        <v>0.17214532871972299</v>
      </c>
      <c r="J532" s="74">
        <v>0.13754325259515601</v>
      </c>
      <c r="K532" s="74">
        <v>0.153114186851211</v>
      </c>
      <c r="L532" s="74">
        <v>0.23356401384083</v>
      </c>
      <c r="M532" s="74">
        <v>0.17128027681660901</v>
      </c>
      <c r="N532">
        <v>1156</v>
      </c>
      <c r="O532">
        <v>44</v>
      </c>
      <c r="P532">
        <v>52</v>
      </c>
      <c r="Q532">
        <v>1</v>
      </c>
      <c r="R532">
        <v>0</v>
      </c>
      <c r="S532">
        <v>1</v>
      </c>
      <c r="T532">
        <v>0</v>
      </c>
      <c r="U532">
        <v>0</v>
      </c>
      <c r="V532">
        <v>1</v>
      </c>
      <c r="W532">
        <f t="shared" si="8"/>
        <v>48</v>
      </c>
    </row>
    <row r="533" spans="1:23" x14ac:dyDescent="0.25">
      <c r="A533">
        <v>4230</v>
      </c>
      <c r="B533">
        <v>362</v>
      </c>
      <c r="C533">
        <v>740</v>
      </c>
      <c r="D533">
        <v>382</v>
      </c>
      <c r="E533">
        <v>341</v>
      </c>
      <c r="F533">
        <v>536</v>
      </c>
      <c r="G533">
        <v>815</v>
      </c>
      <c r="H533" s="74">
        <v>0.11397984886649901</v>
      </c>
      <c r="I533" s="74">
        <v>0.232997481108312</v>
      </c>
      <c r="J533" s="74">
        <v>0.120277078085642</v>
      </c>
      <c r="K533" s="74">
        <v>0.107367758186398</v>
      </c>
      <c r="L533" s="74">
        <v>0.16876574307304801</v>
      </c>
      <c r="M533" s="74">
        <v>0.25661209068010099</v>
      </c>
      <c r="N533">
        <v>3176</v>
      </c>
      <c r="O533">
        <v>7</v>
      </c>
      <c r="P533">
        <v>82</v>
      </c>
      <c r="Q533">
        <v>6</v>
      </c>
      <c r="R533">
        <v>0</v>
      </c>
      <c r="S533">
        <v>3</v>
      </c>
      <c r="T533">
        <v>0</v>
      </c>
      <c r="U533">
        <v>0</v>
      </c>
      <c r="V533">
        <v>1</v>
      </c>
      <c r="W533">
        <f t="shared" si="8"/>
        <v>18</v>
      </c>
    </row>
    <row r="534" spans="1:23" x14ac:dyDescent="0.25">
      <c r="A534">
        <v>4231</v>
      </c>
      <c r="B534">
        <v>313</v>
      </c>
      <c r="C534">
        <v>308</v>
      </c>
      <c r="D534">
        <v>192</v>
      </c>
      <c r="E534">
        <v>178</v>
      </c>
      <c r="F534">
        <v>193</v>
      </c>
      <c r="G534">
        <v>206</v>
      </c>
      <c r="H534" s="74">
        <v>0.22517985611510799</v>
      </c>
      <c r="I534" s="74">
        <v>0.22158273381294999</v>
      </c>
      <c r="J534" s="74">
        <v>0.138129496402878</v>
      </c>
      <c r="K534" s="74">
        <v>0.12805755395683499</v>
      </c>
      <c r="L534" s="74">
        <v>0.13884892086330899</v>
      </c>
      <c r="M534" s="74">
        <v>0.14820143884892101</v>
      </c>
      <c r="N534">
        <v>1390</v>
      </c>
      <c r="O534">
        <v>87</v>
      </c>
      <c r="P534">
        <v>9</v>
      </c>
      <c r="Q534">
        <v>3</v>
      </c>
      <c r="R534">
        <v>0</v>
      </c>
      <c r="S534">
        <v>0</v>
      </c>
      <c r="T534">
        <v>0</v>
      </c>
      <c r="U534">
        <v>0</v>
      </c>
      <c r="V534">
        <v>0</v>
      </c>
      <c r="W534">
        <f t="shared" si="8"/>
        <v>91</v>
      </c>
    </row>
    <row r="535" spans="1:23" x14ac:dyDescent="0.25">
      <c r="A535">
        <v>4232</v>
      </c>
      <c r="B535">
        <v>669</v>
      </c>
      <c r="C535">
        <v>1052</v>
      </c>
      <c r="D535">
        <v>1131</v>
      </c>
      <c r="E535">
        <v>688</v>
      </c>
      <c r="F535">
        <v>654</v>
      </c>
      <c r="G535">
        <v>447</v>
      </c>
      <c r="H535" s="74">
        <v>0.14414996767937899</v>
      </c>
      <c r="I535" s="74">
        <v>0.22667528549881499</v>
      </c>
      <c r="J535" s="74">
        <v>0.24369747899159699</v>
      </c>
      <c r="K535" s="74">
        <v>0.148243912949795</v>
      </c>
      <c r="L535" s="74">
        <v>0.140917905623788</v>
      </c>
      <c r="M535" s="74">
        <v>9.6315449256625996E-2</v>
      </c>
      <c r="N535">
        <v>4641</v>
      </c>
      <c r="O535">
        <v>26</v>
      </c>
      <c r="P535">
        <v>47</v>
      </c>
      <c r="Q535">
        <v>7</v>
      </c>
      <c r="R535">
        <v>1</v>
      </c>
      <c r="S535">
        <v>16</v>
      </c>
      <c r="T535">
        <v>0</v>
      </c>
      <c r="U535">
        <v>0</v>
      </c>
      <c r="V535">
        <v>2</v>
      </c>
      <c r="W535">
        <f t="shared" si="8"/>
        <v>53</v>
      </c>
    </row>
    <row r="536" spans="1:23" x14ac:dyDescent="0.25">
      <c r="A536">
        <v>4233</v>
      </c>
      <c r="B536">
        <v>243</v>
      </c>
      <c r="C536">
        <v>295</v>
      </c>
      <c r="D536">
        <v>242</v>
      </c>
      <c r="E536">
        <v>191</v>
      </c>
      <c r="F536">
        <v>204</v>
      </c>
      <c r="G536">
        <v>184</v>
      </c>
      <c r="H536" s="74">
        <v>0.17880794701986799</v>
      </c>
      <c r="I536" s="74">
        <v>0.21707137601177301</v>
      </c>
      <c r="J536" s="74">
        <v>0.17807211184694599</v>
      </c>
      <c r="K536" s="74">
        <v>0.140544518027962</v>
      </c>
      <c r="L536" s="74">
        <v>0.15011037527593801</v>
      </c>
      <c r="M536" s="74">
        <v>0.13539367181751299</v>
      </c>
      <c r="N536">
        <v>1359</v>
      </c>
      <c r="O536">
        <v>76</v>
      </c>
      <c r="P536">
        <v>17</v>
      </c>
      <c r="Q536">
        <v>6</v>
      </c>
      <c r="R536">
        <v>0</v>
      </c>
      <c r="S536">
        <v>1</v>
      </c>
      <c r="T536">
        <v>0</v>
      </c>
      <c r="U536">
        <v>0</v>
      </c>
      <c r="V536">
        <v>1</v>
      </c>
      <c r="W536">
        <f t="shared" si="8"/>
        <v>83</v>
      </c>
    </row>
    <row r="537" spans="1:23" x14ac:dyDescent="0.25">
      <c r="A537">
        <v>4234</v>
      </c>
      <c r="B537">
        <v>443</v>
      </c>
      <c r="C537">
        <v>403</v>
      </c>
      <c r="D537">
        <v>503</v>
      </c>
      <c r="E537">
        <v>603</v>
      </c>
      <c r="F537">
        <v>668</v>
      </c>
      <c r="G537">
        <v>411</v>
      </c>
      <c r="H537" s="74">
        <v>0.146156384031673</v>
      </c>
      <c r="I537" s="74">
        <v>0.13295941933355299</v>
      </c>
      <c r="J537" s="74">
        <v>0.165951831078852</v>
      </c>
      <c r="K537" s="74">
        <v>0.19894424282414999</v>
      </c>
      <c r="L537" s="74">
        <v>0.220389310458595</v>
      </c>
      <c r="M537" s="74">
        <v>0.13559881227317699</v>
      </c>
      <c r="N537">
        <v>3031</v>
      </c>
      <c r="O537">
        <v>9</v>
      </c>
      <c r="P537">
        <v>77</v>
      </c>
      <c r="Q537">
        <v>4</v>
      </c>
      <c r="R537">
        <v>1</v>
      </c>
      <c r="S537">
        <v>7</v>
      </c>
      <c r="T537">
        <v>0</v>
      </c>
      <c r="U537">
        <v>0</v>
      </c>
      <c r="V537">
        <v>1</v>
      </c>
      <c r="W537">
        <f t="shared" si="8"/>
        <v>23</v>
      </c>
    </row>
    <row r="538" spans="1:23" x14ac:dyDescent="0.25">
      <c r="A538">
        <v>4239</v>
      </c>
      <c r="B538">
        <v>12</v>
      </c>
      <c r="C538">
        <v>24</v>
      </c>
      <c r="D538">
        <v>10</v>
      </c>
      <c r="E538">
        <v>14</v>
      </c>
      <c r="F538">
        <v>37</v>
      </c>
      <c r="G538">
        <v>32</v>
      </c>
      <c r="H538" s="74">
        <v>9.3023255813953001E-2</v>
      </c>
      <c r="I538" s="74">
        <v>0.186046511627907</v>
      </c>
      <c r="J538" s="74">
        <v>7.7519379844961003E-2</v>
      </c>
      <c r="K538" s="74">
        <v>0.108527131782946</v>
      </c>
      <c r="L538" s="74">
        <v>0.28682170542635699</v>
      </c>
      <c r="M538" s="74">
        <v>0.24806201550387599</v>
      </c>
      <c r="N538">
        <v>129</v>
      </c>
      <c r="O538">
        <v>35</v>
      </c>
      <c r="P538">
        <v>61</v>
      </c>
      <c r="Q538">
        <v>0</v>
      </c>
      <c r="R538">
        <v>2</v>
      </c>
      <c r="S538">
        <v>1</v>
      </c>
      <c r="T538">
        <v>0</v>
      </c>
      <c r="U538">
        <v>0</v>
      </c>
      <c r="V538">
        <v>0</v>
      </c>
      <c r="W538">
        <f t="shared" si="8"/>
        <v>39</v>
      </c>
    </row>
    <row r="539" spans="1:23" x14ac:dyDescent="0.25">
      <c r="A539">
        <v>4242</v>
      </c>
      <c r="B539">
        <v>54</v>
      </c>
      <c r="C539">
        <v>61</v>
      </c>
      <c r="D539">
        <v>50</v>
      </c>
      <c r="E539">
        <v>99</v>
      </c>
      <c r="F539">
        <v>169</v>
      </c>
      <c r="G539">
        <v>161</v>
      </c>
      <c r="H539" s="74">
        <v>9.0909090909090995E-2</v>
      </c>
      <c r="I539" s="74">
        <v>0.102693602693603</v>
      </c>
      <c r="J539" s="74">
        <v>8.4175084175084E-2</v>
      </c>
      <c r="K539" s="74">
        <v>0.16666666666666699</v>
      </c>
      <c r="L539" s="74">
        <v>0.28451178451178399</v>
      </c>
      <c r="M539" s="74">
        <v>0.27104377104377098</v>
      </c>
      <c r="N539">
        <v>594</v>
      </c>
      <c r="O539">
        <v>7</v>
      </c>
      <c r="P539">
        <v>89</v>
      </c>
      <c r="Q539">
        <v>1</v>
      </c>
      <c r="R539">
        <v>1</v>
      </c>
      <c r="S539">
        <v>1</v>
      </c>
      <c r="T539">
        <v>0</v>
      </c>
      <c r="U539">
        <v>0</v>
      </c>
      <c r="V539">
        <v>2</v>
      </c>
      <c r="W539">
        <f t="shared" si="8"/>
        <v>11</v>
      </c>
    </row>
    <row r="540" spans="1:23" x14ac:dyDescent="0.25">
      <c r="A540">
        <v>4243</v>
      </c>
      <c r="B540">
        <v>225</v>
      </c>
      <c r="C540">
        <v>319</v>
      </c>
      <c r="D540">
        <v>190</v>
      </c>
      <c r="E540">
        <v>187</v>
      </c>
      <c r="F540">
        <v>301</v>
      </c>
      <c r="G540">
        <v>291</v>
      </c>
      <c r="H540" s="74">
        <v>0.148711169861203</v>
      </c>
      <c r="I540" s="74">
        <v>0.21083939193654999</v>
      </c>
      <c r="J540" s="74">
        <v>0.125578321216127</v>
      </c>
      <c r="K540" s="74">
        <v>0.123595505617978</v>
      </c>
      <c r="L540" s="74">
        <v>0.19894249834765401</v>
      </c>
      <c r="M540" s="74">
        <v>0.192333113020489</v>
      </c>
      <c r="N540">
        <v>1513</v>
      </c>
      <c r="O540">
        <v>36</v>
      </c>
      <c r="P540">
        <v>60</v>
      </c>
      <c r="Q540">
        <v>2</v>
      </c>
      <c r="R540">
        <v>0</v>
      </c>
      <c r="S540">
        <v>1</v>
      </c>
      <c r="T540">
        <v>0</v>
      </c>
      <c r="U540">
        <v>0</v>
      </c>
      <c r="V540">
        <v>1</v>
      </c>
      <c r="W540">
        <f t="shared" si="8"/>
        <v>40</v>
      </c>
    </row>
    <row r="541" spans="1:23" x14ac:dyDescent="0.25">
      <c r="A541">
        <v>4245</v>
      </c>
      <c r="B541">
        <v>34</v>
      </c>
      <c r="C541">
        <v>39</v>
      </c>
      <c r="D541">
        <v>22</v>
      </c>
      <c r="E541">
        <v>26</v>
      </c>
      <c r="F541">
        <v>23</v>
      </c>
      <c r="G541">
        <v>40</v>
      </c>
      <c r="H541" s="74">
        <v>0.184782608695652</v>
      </c>
      <c r="I541" s="74">
        <v>0.21195652173912999</v>
      </c>
      <c r="J541" s="74">
        <v>0.119565217391304</v>
      </c>
      <c r="K541" s="74">
        <v>0.141304347826087</v>
      </c>
      <c r="L541" s="74">
        <v>0.125</v>
      </c>
      <c r="M541" s="74">
        <v>0.217391304347826</v>
      </c>
      <c r="N541">
        <v>184</v>
      </c>
      <c r="O541">
        <v>73</v>
      </c>
      <c r="P541">
        <v>12</v>
      </c>
      <c r="Q541">
        <v>13</v>
      </c>
      <c r="R541">
        <v>0</v>
      </c>
      <c r="S541">
        <v>1</v>
      </c>
      <c r="T541">
        <v>0</v>
      </c>
      <c r="U541">
        <v>0</v>
      </c>
      <c r="V541">
        <v>0</v>
      </c>
      <c r="W541">
        <f t="shared" si="8"/>
        <v>88</v>
      </c>
    </row>
    <row r="542" spans="1:23" x14ac:dyDescent="0.25">
      <c r="A542">
        <v>4250</v>
      </c>
      <c r="B542">
        <v>318</v>
      </c>
      <c r="C542">
        <v>575</v>
      </c>
      <c r="D542">
        <v>392</v>
      </c>
      <c r="E542">
        <v>401</v>
      </c>
      <c r="F542">
        <v>452</v>
      </c>
      <c r="G542">
        <v>399</v>
      </c>
      <c r="H542" s="74">
        <v>0.12534489554591999</v>
      </c>
      <c r="I542" s="74">
        <v>0.226645644461963</v>
      </c>
      <c r="J542" s="74">
        <v>0.15451320457233</v>
      </c>
      <c r="K542" s="74">
        <v>0.15806070161608199</v>
      </c>
      <c r="L542" s="74">
        <v>0.178163184864013</v>
      </c>
      <c r="M542" s="74">
        <v>0.15727236893969301</v>
      </c>
      <c r="N542">
        <v>2537</v>
      </c>
      <c r="O542">
        <v>13</v>
      </c>
      <c r="P542">
        <v>68</v>
      </c>
      <c r="Q542">
        <v>9</v>
      </c>
      <c r="R542">
        <v>1</v>
      </c>
      <c r="S542">
        <v>7</v>
      </c>
      <c r="T542">
        <v>0</v>
      </c>
      <c r="U542">
        <v>0</v>
      </c>
      <c r="V542">
        <v>2</v>
      </c>
      <c r="W542">
        <f t="shared" si="8"/>
        <v>32</v>
      </c>
    </row>
    <row r="543" spans="1:23" x14ac:dyDescent="0.25">
      <c r="A543">
        <v>4252</v>
      </c>
      <c r="B543">
        <v>87</v>
      </c>
      <c r="C543">
        <v>171</v>
      </c>
      <c r="D543">
        <v>141</v>
      </c>
      <c r="E543">
        <v>101</v>
      </c>
      <c r="F543">
        <v>174</v>
      </c>
      <c r="G543">
        <v>285</v>
      </c>
      <c r="H543" s="74">
        <v>9.0719499478623997E-2</v>
      </c>
      <c r="I543" s="74">
        <v>0.17831074035453601</v>
      </c>
      <c r="J543" s="74">
        <v>0.147028154327424</v>
      </c>
      <c r="K543" s="74">
        <v>0.10531803962460901</v>
      </c>
      <c r="L543" s="74">
        <v>0.18143899895724699</v>
      </c>
      <c r="M543" s="74">
        <v>0.29718456725755998</v>
      </c>
      <c r="N543">
        <v>959</v>
      </c>
      <c r="O543">
        <v>29</v>
      </c>
      <c r="P543">
        <v>65</v>
      </c>
      <c r="Q543">
        <v>4</v>
      </c>
      <c r="R543">
        <v>0</v>
      </c>
      <c r="S543">
        <v>1</v>
      </c>
      <c r="T543">
        <v>0</v>
      </c>
      <c r="U543">
        <v>0</v>
      </c>
      <c r="V543">
        <v>1</v>
      </c>
      <c r="W543">
        <f t="shared" si="8"/>
        <v>35</v>
      </c>
    </row>
    <row r="544" spans="1:23" x14ac:dyDescent="0.25">
      <c r="A544">
        <v>4253</v>
      </c>
      <c r="B544">
        <v>53</v>
      </c>
      <c r="C544">
        <v>140</v>
      </c>
      <c r="D544">
        <v>44</v>
      </c>
      <c r="E544">
        <v>49</v>
      </c>
      <c r="F544">
        <v>77</v>
      </c>
      <c r="G544">
        <v>38</v>
      </c>
      <c r="H544" s="74">
        <v>0.13216957605985</v>
      </c>
      <c r="I544" s="74">
        <v>0.34912718204488802</v>
      </c>
      <c r="J544" s="74">
        <v>0.109725685785536</v>
      </c>
      <c r="K544" s="74">
        <v>0.122194513715711</v>
      </c>
      <c r="L544" s="74">
        <v>0.192019950124688</v>
      </c>
      <c r="M544" s="74">
        <v>9.4763092269326998E-2</v>
      </c>
      <c r="N544">
        <v>401</v>
      </c>
      <c r="O544">
        <v>17</v>
      </c>
      <c r="P544">
        <v>78</v>
      </c>
      <c r="Q544">
        <v>3</v>
      </c>
      <c r="R544">
        <v>0</v>
      </c>
      <c r="S544">
        <v>2</v>
      </c>
      <c r="T544">
        <v>0</v>
      </c>
      <c r="U544">
        <v>0</v>
      </c>
      <c r="V544">
        <v>0</v>
      </c>
      <c r="W544">
        <f t="shared" si="8"/>
        <v>22</v>
      </c>
    </row>
    <row r="545" spans="1:23" x14ac:dyDescent="0.25">
      <c r="A545">
        <v>4256</v>
      </c>
      <c r="B545">
        <v>186</v>
      </c>
      <c r="C545">
        <v>173</v>
      </c>
      <c r="D545">
        <v>93</v>
      </c>
      <c r="E545">
        <v>91</v>
      </c>
      <c r="F545">
        <v>121</v>
      </c>
      <c r="G545">
        <v>91</v>
      </c>
      <c r="H545" s="74">
        <v>0.24635761589404001</v>
      </c>
      <c r="I545" s="74">
        <v>0.22913907284768201</v>
      </c>
      <c r="J545" s="74">
        <v>0.12317880794702001</v>
      </c>
      <c r="K545" s="74">
        <v>0.120529801324503</v>
      </c>
      <c r="L545" s="74">
        <v>0.16026490066225199</v>
      </c>
      <c r="M545" s="74">
        <v>0.120529801324503</v>
      </c>
      <c r="N545">
        <v>755</v>
      </c>
      <c r="O545">
        <v>83</v>
      </c>
      <c r="P545">
        <v>14</v>
      </c>
      <c r="Q545">
        <v>1</v>
      </c>
      <c r="R545">
        <v>0</v>
      </c>
      <c r="S545">
        <v>1</v>
      </c>
      <c r="T545">
        <v>0</v>
      </c>
      <c r="U545">
        <v>0</v>
      </c>
      <c r="V545">
        <v>0</v>
      </c>
      <c r="W545">
        <f t="shared" si="8"/>
        <v>86</v>
      </c>
    </row>
    <row r="546" spans="1:23" x14ac:dyDescent="0.25">
      <c r="A546">
        <v>4259</v>
      </c>
      <c r="B546">
        <v>80</v>
      </c>
      <c r="C546">
        <v>97</v>
      </c>
      <c r="D546">
        <v>127</v>
      </c>
      <c r="E546">
        <v>153</v>
      </c>
      <c r="F546">
        <v>249</v>
      </c>
      <c r="G546">
        <v>322</v>
      </c>
      <c r="H546" s="74">
        <v>7.7821011673152002E-2</v>
      </c>
      <c r="I546" s="74">
        <v>9.4357976653695996E-2</v>
      </c>
      <c r="J546" s="74">
        <v>0.12354085603112799</v>
      </c>
      <c r="K546" s="74">
        <v>0.148832684824903</v>
      </c>
      <c r="L546" s="74">
        <v>0.24221789883268499</v>
      </c>
      <c r="M546" s="74">
        <v>0.31322957198443602</v>
      </c>
      <c r="N546">
        <v>1028</v>
      </c>
      <c r="O546">
        <v>7</v>
      </c>
      <c r="P546">
        <v>88</v>
      </c>
      <c r="Q546">
        <v>2</v>
      </c>
      <c r="R546">
        <v>0</v>
      </c>
      <c r="S546">
        <v>1</v>
      </c>
      <c r="T546">
        <v>0</v>
      </c>
      <c r="U546">
        <v>0</v>
      </c>
      <c r="V546">
        <v>1</v>
      </c>
      <c r="W546">
        <f t="shared" si="8"/>
        <v>12</v>
      </c>
    </row>
    <row r="547" spans="1:23" x14ac:dyDescent="0.25">
      <c r="A547">
        <v>4261</v>
      </c>
      <c r="B547">
        <v>421</v>
      </c>
      <c r="C547">
        <v>571</v>
      </c>
      <c r="D547">
        <v>546</v>
      </c>
      <c r="E547">
        <v>452</v>
      </c>
      <c r="F547">
        <v>528</v>
      </c>
      <c r="G547">
        <v>381</v>
      </c>
      <c r="H547" s="74">
        <v>0.14522249051396999</v>
      </c>
      <c r="I547" s="74">
        <v>0.196964470507071</v>
      </c>
      <c r="J547" s="74">
        <v>0.18834080717488799</v>
      </c>
      <c r="K547" s="74">
        <v>0.155915833045878</v>
      </c>
      <c r="L547" s="74">
        <v>0.182131769575716</v>
      </c>
      <c r="M547" s="74">
        <v>0.13142462918247699</v>
      </c>
      <c r="N547">
        <v>2899</v>
      </c>
      <c r="O547">
        <v>22</v>
      </c>
      <c r="P547">
        <v>58</v>
      </c>
      <c r="Q547">
        <v>8</v>
      </c>
      <c r="R547">
        <v>0</v>
      </c>
      <c r="S547">
        <v>11</v>
      </c>
      <c r="T547">
        <v>0</v>
      </c>
      <c r="U547">
        <v>0</v>
      </c>
      <c r="V547">
        <v>1</v>
      </c>
      <c r="W547">
        <f t="shared" si="8"/>
        <v>42</v>
      </c>
    </row>
    <row r="548" spans="1:23" x14ac:dyDescent="0.25">
      <c r="A548">
        <v>4272</v>
      </c>
      <c r="B548">
        <v>69</v>
      </c>
      <c r="C548">
        <v>127</v>
      </c>
      <c r="D548">
        <v>82</v>
      </c>
      <c r="E548">
        <v>67</v>
      </c>
      <c r="F548">
        <v>105</v>
      </c>
      <c r="G548">
        <v>92</v>
      </c>
      <c r="H548" s="74">
        <v>0.12730627306273101</v>
      </c>
      <c r="I548" s="74">
        <v>0.234317343173432</v>
      </c>
      <c r="J548" s="74">
        <v>0.15129151291512899</v>
      </c>
      <c r="K548" s="74">
        <v>0.123616236162362</v>
      </c>
      <c r="L548" s="74">
        <v>0.19372693726937301</v>
      </c>
      <c r="M548" s="74">
        <v>0.16974169741697401</v>
      </c>
      <c r="N548">
        <v>542</v>
      </c>
      <c r="O548">
        <v>14</v>
      </c>
      <c r="P548">
        <v>79</v>
      </c>
      <c r="Q548">
        <v>3</v>
      </c>
      <c r="R548">
        <v>0</v>
      </c>
      <c r="S548">
        <v>2</v>
      </c>
      <c r="T548">
        <v>0</v>
      </c>
      <c r="U548">
        <v>0</v>
      </c>
      <c r="V548">
        <v>2</v>
      </c>
      <c r="W548">
        <f t="shared" si="8"/>
        <v>21</v>
      </c>
    </row>
    <row r="549" spans="1:23" x14ac:dyDescent="0.25">
      <c r="A549">
        <v>4276</v>
      </c>
      <c r="B549">
        <v>264</v>
      </c>
      <c r="C549">
        <v>380</v>
      </c>
      <c r="D549">
        <v>455</v>
      </c>
      <c r="E549">
        <v>338</v>
      </c>
      <c r="F549">
        <v>385</v>
      </c>
      <c r="G549">
        <v>324</v>
      </c>
      <c r="H549" s="74">
        <v>0.12301957129543301</v>
      </c>
      <c r="I549" s="74">
        <v>0.17707362534948701</v>
      </c>
      <c r="J549" s="74">
        <v>0.21202236719478099</v>
      </c>
      <c r="K549" s="74">
        <v>0.15750232991612301</v>
      </c>
      <c r="L549" s="74">
        <v>0.17940354147250701</v>
      </c>
      <c r="M549" s="74">
        <v>0.15097856477166799</v>
      </c>
      <c r="N549">
        <v>2146</v>
      </c>
      <c r="O549">
        <v>18</v>
      </c>
      <c r="P549">
        <v>69</v>
      </c>
      <c r="Q549">
        <v>8</v>
      </c>
      <c r="R549">
        <v>1</v>
      </c>
      <c r="S549">
        <v>3</v>
      </c>
      <c r="T549">
        <v>0</v>
      </c>
      <c r="U549">
        <v>0</v>
      </c>
      <c r="V549">
        <v>1</v>
      </c>
      <c r="W549">
        <f t="shared" si="8"/>
        <v>31</v>
      </c>
    </row>
    <row r="550" spans="1:23" x14ac:dyDescent="0.25">
      <c r="A550">
        <v>4284</v>
      </c>
      <c r="B550">
        <v>20</v>
      </c>
      <c r="C550">
        <v>30</v>
      </c>
      <c r="D550">
        <v>42</v>
      </c>
      <c r="E550">
        <v>44</v>
      </c>
      <c r="F550">
        <v>69</v>
      </c>
      <c r="G550">
        <v>54</v>
      </c>
      <c r="H550" s="74">
        <v>7.7220077220076996E-2</v>
      </c>
      <c r="I550" s="74">
        <v>0.115830115830116</v>
      </c>
      <c r="J550" s="74">
        <v>0.162162162162162</v>
      </c>
      <c r="K550" s="74">
        <v>0.16988416988416999</v>
      </c>
      <c r="L550" s="74">
        <v>0.26640926640926599</v>
      </c>
      <c r="M550" s="74">
        <v>0.20849420849420799</v>
      </c>
      <c r="N550">
        <v>259</v>
      </c>
      <c r="O550">
        <v>6</v>
      </c>
      <c r="P550">
        <v>90</v>
      </c>
      <c r="Q550">
        <v>2</v>
      </c>
      <c r="R550">
        <v>1</v>
      </c>
      <c r="S550">
        <v>0</v>
      </c>
      <c r="T550">
        <v>0</v>
      </c>
      <c r="U550">
        <v>0</v>
      </c>
      <c r="V550">
        <v>1</v>
      </c>
      <c r="W550">
        <f t="shared" si="8"/>
        <v>10</v>
      </c>
    </row>
    <row r="551" spans="1:23" x14ac:dyDescent="0.25">
      <c r="A551">
        <v>4285</v>
      </c>
      <c r="B551">
        <v>139</v>
      </c>
      <c r="C551">
        <v>168</v>
      </c>
      <c r="D551">
        <v>119</v>
      </c>
      <c r="E551">
        <v>67</v>
      </c>
      <c r="F551">
        <v>93</v>
      </c>
      <c r="G551">
        <v>77</v>
      </c>
      <c r="H551" s="74">
        <v>0.20965309200603299</v>
      </c>
      <c r="I551" s="74">
        <v>0.25339366515837097</v>
      </c>
      <c r="J551" s="74">
        <v>0.17948717948717899</v>
      </c>
      <c r="K551" s="74">
        <v>0.10105580693816001</v>
      </c>
      <c r="L551" s="74">
        <v>0.14027149321266999</v>
      </c>
      <c r="M551" s="74">
        <v>0.11613876319758699</v>
      </c>
      <c r="N551">
        <v>663</v>
      </c>
      <c r="O551">
        <v>26</v>
      </c>
      <c r="P551">
        <v>63</v>
      </c>
      <c r="Q551">
        <v>8</v>
      </c>
      <c r="R551">
        <v>1</v>
      </c>
      <c r="S551">
        <v>2</v>
      </c>
      <c r="T551">
        <v>0</v>
      </c>
      <c r="U551">
        <v>0</v>
      </c>
      <c r="V551">
        <v>1</v>
      </c>
      <c r="W551">
        <f t="shared" si="8"/>
        <v>37</v>
      </c>
    </row>
    <row r="552" spans="1:23" x14ac:dyDescent="0.25">
      <c r="A552">
        <v>4288</v>
      </c>
      <c r="B552">
        <v>52</v>
      </c>
      <c r="C552">
        <v>42</v>
      </c>
      <c r="D552">
        <v>29</v>
      </c>
      <c r="E552">
        <v>31</v>
      </c>
      <c r="F552">
        <v>39</v>
      </c>
      <c r="G552">
        <v>31</v>
      </c>
      <c r="H552" s="74">
        <v>0.23214285714285701</v>
      </c>
      <c r="I552" s="74">
        <v>0.1875</v>
      </c>
      <c r="J552" s="74">
        <v>0.129464285714286</v>
      </c>
      <c r="K552" s="74">
        <v>0.13839285714285701</v>
      </c>
      <c r="L552" s="74">
        <v>0.17410714285714299</v>
      </c>
      <c r="M552" s="74">
        <v>0.13839285714285701</v>
      </c>
      <c r="N552">
        <v>224</v>
      </c>
      <c r="O552">
        <v>74</v>
      </c>
      <c r="P552">
        <v>4</v>
      </c>
      <c r="Q552">
        <v>20</v>
      </c>
      <c r="R552">
        <v>0</v>
      </c>
      <c r="S552">
        <v>1</v>
      </c>
      <c r="T552">
        <v>0</v>
      </c>
      <c r="U552">
        <v>0</v>
      </c>
      <c r="V552">
        <v>1</v>
      </c>
      <c r="W552">
        <f t="shared" si="8"/>
        <v>96</v>
      </c>
    </row>
    <row r="553" spans="1:23" x14ac:dyDescent="0.25">
      <c r="A553">
        <v>4290</v>
      </c>
      <c r="B553">
        <v>287</v>
      </c>
      <c r="C553">
        <v>397</v>
      </c>
      <c r="D553">
        <v>366</v>
      </c>
      <c r="E553">
        <v>321</v>
      </c>
      <c r="F553">
        <v>408</v>
      </c>
      <c r="G553">
        <v>570</v>
      </c>
      <c r="H553" s="74">
        <v>0.122179650915283</v>
      </c>
      <c r="I553" s="74">
        <v>0.169008088548318</v>
      </c>
      <c r="J553" s="74">
        <v>0.15581098339718999</v>
      </c>
      <c r="K553" s="74">
        <v>0.13665389527458499</v>
      </c>
      <c r="L553" s="74">
        <v>0.173690932311622</v>
      </c>
      <c r="M553" s="74">
        <v>0.242656449553001</v>
      </c>
      <c r="N553">
        <v>2349</v>
      </c>
      <c r="O553">
        <v>27</v>
      </c>
      <c r="P553">
        <v>67</v>
      </c>
      <c r="Q553">
        <v>1</v>
      </c>
      <c r="R553">
        <v>0</v>
      </c>
      <c r="S553">
        <v>3</v>
      </c>
      <c r="T553">
        <v>0</v>
      </c>
      <c r="U553">
        <v>0</v>
      </c>
      <c r="V553">
        <v>1</v>
      </c>
      <c r="W553">
        <f t="shared" si="8"/>
        <v>33</v>
      </c>
    </row>
    <row r="554" spans="1:23" x14ac:dyDescent="0.25">
      <c r="A554">
        <v>4312</v>
      </c>
      <c r="B554">
        <v>15</v>
      </c>
      <c r="C554">
        <v>33</v>
      </c>
      <c r="D554">
        <v>20</v>
      </c>
      <c r="E554">
        <v>10</v>
      </c>
      <c r="F554">
        <v>16</v>
      </c>
      <c r="G554">
        <v>16</v>
      </c>
      <c r="H554" s="74">
        <v>0.13636363636363599</v>
      </c>
      <c r="I554" s="74">
        <v>0.3</v>
      </c>
      <c r="J554" s="74">
        <v>0.18181818181818199</v>
      </c>
      <c r="K554" s="74">
        <v>9.0909090909090995E-2</v>
      </c>
      <c r="L554" s="74">
        <v>0.145454545454545</v>
      </c>
      <c r="M554" s="74">
        <v>0.145454545454545</v>
      </c>
      <c r="N554">
        <v>110</v>
      </c>
      <c r="O554">
        <v>68</v>
      </c>
      <c r="P554">
        <v>30</v>
      </c>
      <c r="Q554">
        <v>2</v>
      </c>
      <c r="R554">
        <v>0</v>
      </c>
      <c r="S554">
        <v>0</v>
      </c>
      <c r="T554">
        <v>0</v>
      </c>
      <c r="U554">
        <v>0</v>
      </c>
      <c r="V554">
        <v>0</v>
      </c>
      <c r="W554">
        <f t="shared" si="8"/>
        <v>70</v>
      </c>
    </row>
    <row r="555" spans="1:23" x14ac:dyDescent="0.25">
      <c r="A555">
        <v>4328</v>
      </c>
      <c r="B555">
        <v>201</v>
      </c>
      <c r="C555">
        <v>241</v>
      </c>
      <c r="D555">
        <v>183</v>
      </c>
      <c r="E555">
        <v>212</v>
      </c>
      <c r="F555">
        <v>277</v>
      </c>
      <c r="G555">
        <v>291</v>
      </c>
      <c r="H555" s="74">
        <v>0.14306049822064101</v>
      </c>
      <c r="I555" s="74">
        <v>0.17153024911032</v>
      </c>
      <c r="J555" s="74">
        <v>0.13024911032028499</v>
      </c>
      <c r="K555" s="74">
        <v>0.15088967971530201</v>
      </c>
      <c r="L555" s="74">
        <v>0.19715302491103201</v>
      </c>
      <c r="M555" s="74">
        <v>0.20711743772242</v>
      </c>
      <c r="N555">
        <v>1405</v>
      </c>
      <c r="O555">
        <v>37</v>
      </c>
      <c r="P555">
        <v>52</v>
      </c>
      <c r="Q555">
        <v>3</v>
      </c>
      <c r="R555">
        <v>1</v>
      </c>
      <c r="S555">
        <v>6</v>
      </c>
      <c r="T555">
        <v>0</v>
      </c>
      <c r="U555">
        <v>0</v>
      </c>
      <c r="V555">
        <v>1</v>
      </c>
      <c r="W555">
        <f t="shared" si="8"/>
        <v>48</v>
      </c>
    </row>
    <row r="556" spans="1:23" x14ac:dyDescent="0.25">
      <c r="A556">
        <v>4338</v>
      </c>
      <c r="B556">
        <v>515</v>
      </c>
      <c r="C556">
        <v>585</v>
      </c>
      <c r="D556">
        <v>664</v>
      </c>
      <c r="E556">
        <v>646</v>
      </c>
      <c r="F556">
        <v>558</v>
      </c>
      <c r="G556">
        <v>375</v>
      </c>
      <c r="H556" s="74">
        <v>0.15405324558779501</v>
      </c>
      <c r="I556" s="74">
        <v>0.17499252168710699</v>
      </c>
      <c r="J556" s="74">
        <v>0.198623990427759</v>
      </c>
      <c r="K556" s="74">
        <v>0.19323960514507901</v>
      </c>
      <c r="L556" s="74">
        <v>0.16691594376308699</v>
      </c>
      <c r="M556" s="74">
        <v>0.11217469338917101</v>
      </c>
      <c r="N556">
        <v>3343</v>
      </c>
      <c r="O556">
        <v>22</v>
      </c>
      <c r="P556">
        <v>64</v>
      </c>
      <c r="Q556">
        <v>8</v>
      </c>
      <c r="R556">
        <v>0</v>
      </c>
      <c r="S556">
        <v>3</v>
      </c>
      <c r="T556">
        <v>0</v>
      </c>
      <c r="U556">
        <v>0</v>
      </c>
      <c r="V556">
        <v>2</v>
      </c>
      <c r="W556">
        <f t="shared" si="8"/>
        <v>36</v>
      </c>
    </row>
    <row r="557" spans="1:23" x14ac:dyDescent="0.25">
      <c r="A557">
        <v>4340</v>
      </c>
      <c r="B557">
        <v>201</v>
      </c>
      <c r="C557">
        <v>271</v>
      </c>
      <c r="D557">
        <v>283</v>
      </c>
      <c r="E557">
        <v>309</v>
      </c>
      <c r="F557">
        <v>469</v>
      </c>
      <c r="G557">
        <v>574</v>
      </c>
      <c r="H557" s="74">
        <v>9.5396298054105003E-2</v>
      </c>
      <c r="I557" s="74">
        <v>0.12861888941623201</v>
      </c>
      <c r="J557" s="74">
        <v>0.13431419079259599</v>
      </c>
      <c r="K557" s="74">
        <v>0.14665401044138601</v>
      </c>
      <c r="L557" s="74">
        <v>0.222591362126246</v>
      </c>
      <c r="M557" s="74">
        <v>0.272425249169435</v>
      </c>
      <c r="N557">
        <v>2107</v>
      </c>
      <c r="O557">
        <v>8</v>
      </c>
      <c r="P557">
        <v>89</v>
      </c>
      <c r="Q557">
        <v>0</v>
      </c>
      <c r="R557">
        <v>1</v>
      </c>
      <c r="S557">
        <v>1</v>
      </c>
      <c r="T557">
        <v>0</v>
      </c>
      <c r="U557">
        <v>0</v>
      </c>
      <c r="V557">
        <v>1</v>
      </c>
      <c r="W557">
        <f t="shared" si="8"/>
        <v>11</v>
      </c>
    </row>
    <row r="558" spans="1:23" x14ac:dyDescent="0.25">
      <c r="A558">
        <v>4342</v>
      </c>
      <c r="B558">
        <v>148</v>
      </c>
      <c r="C558">
        <v>354</v>
      </c>
      <c r="D558">
        <v>346</v>
      </c>
      <c r="E558">
        <v>237</v>
      </c>
      <c r="F558">
        <v>412</v>
      </c>
      <c r="G558">
        <v>587</v>
      </c>
      <c r="H558" s="74">
        <v>7.1017274472169004E-2</v>
      </c>
      <c r="I558" s="74">
        <v>0.16986564299424201</v>
      </c>
      <c r="J558" s="74">
        <v>0.16602687140115199</v>
      </c>
      <c r="K558" s="74">
        <v>0.113723608445298</v>
      </c>
      <c r="L558" s="74">
        <v>0.197696737044146</v>
      </c>
      <c r="M558" s="74">
        <v>0.28166986564299401</v>
      </c>
      <c r="N558">
        <v>2084</v>
      </c>
      <c r="O558">
        <v>11</v>
      </c>
      <c r="P558">
        <v>82</v>
      </c>
      <c r="Q558">
        <v>3</v>
      </c>
      <c r="R558">
        <v>0</v>
      </c>
      <c r="S558">
        <v>2</v>
      </c>
      <c r="T558">
        <v>0</v>
      </c>
      <c r="U558">
        <v>0</v>
      </c>
      <c r="V558">
        <v>1</v>
      </c>
      <c r="W558">
        <f t="shared" si="8"/>
        <v>18</v>
      </c>
    </row>
    <row r="559" spans="1:23" x14ac:dyDescent="0.25">
      <c r="A559">
        <v>4343</v>
      </c>
      <c r="B559">
        <v>154</v>
      </c>
      <c r="C559">
        <v>237</v>
      </c>
      <c r="D559">
        <v>279</v>
      </c>
      <c r="E559">
        <v>231</v>
      </c>
      <c r="F559">
        <v>323</v>
      </c>
      <c r="G559">
        <v>463</v>
      </c>
      <c r="H559" s="74">
        <v>9.1286307053942001E-2</v>
      </c>
      <c r="I559" s="74">
        <v>0.140486069946651</v>
      </c>
      <c r="J559" s="74">
        <v>0.165382335506817</v>
      </c>
      <c r="K559" s="74">
        <v>0.13692946058091299</v>
      </c>
      <c r="L559" s="74">
        <v>0.19146413752222899</v>
      </c>
      <c r="M559" s="74">
        <v>0.27445168938944903</v>
      </c>
      <c r="N559">
        <v>1687</v>
      </c>
      <c r="O559">
        <v>6</v>
      </c>
      <c r="P559">
        <v>85</v>
      </c>
      <c r="Q559">
        <v>4</v>
      </c>
      <c r="R559">
        <v>0</v>
      </c>
      <c r="S559">
        <v>4</v>
      </c>
      <c r="T559">
        <v>0</v>
      </c>
      <c r="U559">
        <v>0</v>
      </c>
      <c r="V559">
        <v>1</v>
      </c>
      <c r="W559">
        <f t="shared" si="8"/>
        <v>15</v>
      </c>
    </row>
    <row r="560" spans="1:23" x14ac:dyDescent="0.25">
      <c r="A560">
        <v>4344</v>
      </c>
      <c r="B560">
        <v>92</v>
      </c>
      <c r="C560">
        <v>233</v>
      </c>
      <c r="D560">
        <v>153</v>
      </c>
      <c r="E560">
        <v>163</v>
      </c>
      <c r="F560">
        <v>255</v>
      </c>
      <c r="G560">
        <v>372</v>
      </c>
      <c r="H560" s="74">
        <v>7.2555205047318994E-2</v>
      </c>
      <c r="I560" s="74">
        <v>0.183753943217666</v>
      </c>
      <c r="J560" s="74">
        <v>0.120662460567823</v>
      </c>
      <c r="K560" s="74">
        <v>0.12854889589905399</v>
      </c>
      <c r="L560" s="74">
        <v>0.20110410094637199</v>
      </c>
      <c r="M560" s="74">
        <v>0.29337539432176701</v>
      </c>
      <c r="N560">
        <v>1268</v>
      </c>
      <c r="O560">
        <v>7</v>
      </c>
      <c r="P560">
        <v>90</v>
      </c>
      <c r="Q560">
        <v>1</v>
      </c>
      <c r="R560">
        <v>0</v>
      </c>
      <c r="S560">
        <v>1</v>
      </c>
      <c r="T560">
        <v>0</v>
      </c>
      <c r="U560">
        <v>0</v>
      </c>
      <c r="V560">
        <v>1</v>
      </c>
      <c r="W560">
        <f t="shared" si="8"/>
        <v>10</v>
      </c>
    </row>
    <row r="561" spans="1:23" x14ac:dyDescent="0.25">
      <c r="A561">
        <v>4350</v>
      </c>
      <c r="B561">
        <v>87</v>
      </c>
      <c r="C561">
        <v>400</v>
      </c>
      <c r="D561">
        <v>234</v>
      </c>
      <c r="E561">
        <v>156</v>
      </c>
      <c r="F561">
        <v>239</v>
      </c>
      <c r="G561">
        <v>202</v>
      </c>
      <c r="H561" s="74">
        <v>6.6009104704097002E-2</v>
      </c>
      <c r="I561" s="74">
        <v>0.30349013657056101</v>
      </c>
      <c r="J561" s="74">
        <v>0.17754172989377801</v>
      </c>
      <c r="K561" s="74">
        <v>0.118361153262519</v>
      </c>
      <c r="L561" s="74">
        <v>0.18133535660090999</v>
      </c>
      <c r="M561" s="74">
        <v>0.153262518968134</v>
      </c>
      <c r="N561">
        <v>1318</v>
      </c>
      <c r="O561">
        <v>16</v>
      </c>
      <c r="P561">
        <v>80</v>
      </c>
      <c r="Q561">
        <v>1</v>
      </c>
      <c r="R561">
        <v>0</v>
      </c>
      <c r="S561">
        <v>2</v>
      </c>
      <c r="T561">
        <v>0</v>
      </c>
      <c r="U561">
        <v>0</v>
      </c>
      <c r="V561">
        <v>1</v>
      </c>
      <c r="W561">
        <f t="shared" si="8"/>
        <v>20</v>
      </c>
    </row>
    <row r="562" spans="1:23" x14ac:dyDescent="0.25">
      <c r="A562">
        <v>4362</v>
      </c>
      <c r="B562">
        <v>0</v>
      </c>
      <c r="C562">
        <v>0</v>
      </c>
      <c r="D562">
        <v>1</v>
      </c>
      <c r="E562">
        <v>0</v>
      </c>
      <c r="F562">
        <v>4</v>
      </c>
      <c r="G562">
        <v>2</v>
      </c>
      <c r="H562" s="74">
        <v>0</v>
      </c>
      <c r="I562" s="74">
        <v>0</v>
      </c>
      <c r="J562" s="74">
        <v>0.14285714285714299</v>
      </c>
      <c r="K562" s="74">
        <v>0</v>
      </c>
      <c r="L562" s="74">
        <v>0.57142857142857095</v>
      </c>
      <c r="M562" s="74">
        <v>0.28571428571428598</v>
      </c>
      <c r="N562">
        <v>7</v>
      </c>
      <c r="O562">
        <v>6</v>
      </c>
      <c r="P562">
        <v>94</v>
      </c>
      <c r="Q562">
        <v>0</v>
      </c>
      <c r="R562">
        <v>0</v>
      </c>
      <c r="S562">
        <v>0</v>
      </c>
      <c r="T562">
        <v>0</v>
      </c>
      <c r="U562">
        <v>0</v>
      </c>
      <c r="V562">
        <v>0</v>
      </c>
      <c r="W562">
        <f t="shared" si="8"/>
        <v>6</v>
      </c>
    </row>
    <row r="563" spans="1:23" x14ac:dyDescent="0.25">
      <c r="A563">
        <v>4369</v>
      </c>
      <c r="B563">
        <v>413</v>
      </c>
      <c r="C563">
        <v>598</v>
      </c>
      <c r="D563">
        <v>638</v>
      </c>
      <c r="E563">
        <v>530</v>
      </c>
      <c r="F563">
        <v>663</v>
      </c>
      <c r="G563">
        <v>503</v>
      </c>
      <c r="H563" s="74">
        <v>0.123467862481315</v>
      </c>
      <c r="I563" s="74">
        <v>0.17877428998505199</v>
      </c>
      <c r="J563" s="74">
        <v>0.190732436472347</v>
      </c>
      <c r="K563" s="74">
        <v>0.158445440956652</v>
      </c>
      <c r="L563" s="74">
        <v>0.19820627802690599</v>
      </c>
      <c r="M563" s="74">
        <v>0.15037369207772799</v>
      </c>
      <c r="N563">
        <v>3345</v>
      </c>
      <c r="O563">
        <v>13</v>
      </c>
      <c r="P563">
        <v>77</v>
      </c>
      <c r="Q563">
        <v>6</v>
      </c>
      <c r="R563">
        <v>0</v>
      </c>
      <c r="S563">
        <v>3</v>
      </c>
      <c r="T563">
        <v>0</v>
      </c>
      <c r="U563">
        <v>0</v>
      </c>
      <c r="V563">
        <v>1</v>
      </c>
      <c r="W563">
        <f t="shared" si="8"/>
        <v>23</v>
      </c>
    </row>
    <row r="564" spans="1:23" x14ac:dyDescent="0.25">
      <c r="A564">
        <v>4371</v>
      </c>
      <c r="B564">
        <v>231</v>
      </c>
      <c r="C564">
        <v>177</v>
      </c>
      <c r="D564">
        <v>355</v>
      </c>
      <c r="E564">
        <v>495</v>
      </c>
      <c r="F564">
        <v>617</v>
      </c>
      <c r="G564">
        <v>372</v>
      </c>
      <c r="H564" s="74">
        <v>0.10280373831775701</v>
      </c>
      <c r="I564" s="74">
        <v>7.8771695594126001E-2</v>
      </c>
      <c r="J564" s="74">
        <v>0.15798842901646601</v>
      </c>
      <c r="K564" s="74">
        <v>0.220293724966622</v>
      </c>
      <c r="L564" s="74">
        <v>0.27458834000890098</v>
      </c>
      <c r="M564" s="74">
        <v>0.16555407209612799</v>
      </c>
      <c r="N564">
        <v>2247</v>
      </c>
      <c r="O564">
        <v>7</v>
      </c>
      <c r="P564">
        <v>88</v>
      </c>
      <c r="Q564">
        <v>2</v>
      </c>
      <c r="R564">
        <v>0</v>
      </c>
      <c r="S564">
        <v>2</v>
      </c>
      <c r="T564">
        <v>0</v>
      </c>
      <c r="U564">
        <v>0</v>
      </c>
      <c r="V564">
        <v>1</v>
      </c>
      <c r="W564">
        <f t="shared" si="8"/>
        <v>12</v>
      </c>
    </row>
    <row r="565" spans="1:23" x14ac:dyDescent="0.25">
      <c r="A565">
        <v>4373</v>
      </c>
      <c r="B565">
        <v>15</v>
      </c>
      <c r="C565">
        <v>14</v>
      </c>
      <c r="D565">
        <v>25</v>
      </c>
      <c r="E565">
        <v>27</v>
      </c>
      <c r="F565">
        <v>65</v>
      </c>
      <c r="G565">
        <v>58</v>
      </c>
      <c r="H565" s="74">
        <v>7.3529411764705996E-2</v>
      </c>
      <c r="I565" s="74">
        <v>6.8627450980391996E-2</v>
      </c>
      <c r="J565" s="74">
        <v>0.12254901960784299</v>
      </c>
      <c r="K565" s="74">
        <v>0.13235294117647101</v>
      </c>
      <c r="L565" s="74">
        <v>0.31862745098039202</v>
      </c>
      <c r="M565" s="74">
        <v>0.28431372549019601</v>
      </c>
      <c r="N565">
        <v>204</v>
      </c>
      <c r="O565">
        <v>6</v>
      </c>
      <c r="P565">
        <v>91</v>
      </c>
      <c r="Q565">
        <v>1</v>
      </c>
      <c r="R565">
        <v>0</v>
      </c>
      <c r="S565">
        <v>1</v>
      </c>
      <c r="T565">
        <v>0</v>
      </c>
      <c r="U565">
        <v>0</v>
      </c>
      <c r="V565">
        <v>2</v>
      </c>
      <c r="W565">
        <f t="shared" si="8"/>
        <v>9</v>
      </c>
    </row>
    <row r="566" spans="1:23" x14ac:dyDescent="0.25">
      <c r="A566">
        <v>4374</v>
      </c>
      <c r="B566">
        <v>277</v>
      </c>
      <c r="C566">
        <v>375</v>
      </c>
      <c r="D566">
        <v>330</v>
      </c>
      <c r="E566">
        <v>337</v>
      </c>
      <c r="F566">
        <v>452</v>
      </c>
      <c r="G566">
        <v>347</v>
      </c>
      <c r="H566" s="74">
        <v>0.13078375826251201</v>
      </c>
      <c r="I566" s="74">
        <v>0.177053824362606</v>
      </c>
      <c r="J566" s="74">
        <v>0.15580736543909299</v>
      </c>
      <c r="K566" s="74">
        <v>0.15911237016052901</v>
      </c>
      <c r="L566" s="74">
        <v>0.213408876298395</v>
      </c>
      <c r="M566" s="74">
        <v>0.16383380547686499</v>
      </c>
      <c r="N566">
        <v>2118</v>
      </c>
      <c r="O566">
        <v>20</v>
      </c>
      <c r="P566">
        <v>63</v>
      </c>
      <c r="Q566">
        <v>6</v>
      </c>
      <c r="R566">
        <v>0</v>
      </c>
      <c r="S566">
        <v>9</v>
      </c>
      <c r="T566">
        <v>0</v>
      </c>
      <c r="U566">
        <v>0</v>
      </c>
      <c r="V566">
        <v>2</v>
      </c>
      <c r="W566">
        <f t="shared" si="8"/>
        <v>37</v>
      </c>
    </row>
    <row r="567" spans="1:23" x14ac:dyDescent="0.25">
      <c r="A567">
        <v>4375</v>
      </c>
      <c r="B567">
        <v>297</v>
      </c>
      <c r="C567">
        <v>347</v>
      </c>
      <c r="D567">
        <v>399</v>
      </c>
      <c r="E567">
        <v>428</v>
      </c>
      <c r="F567">
        <v>509</v>
      </c>
      <c r="G567">
        <v>468</v>
      </c>
      <c r="H567" s="74">
        <v>0.121323529411765</v>
      </c>
      <c r="I567" s="74">
        <v>0.141748366013072</v>
      </c>
      <c r="J567" s="74">
        <v>0.16299019607843099</v>
      </c>
      <c r="K567" s="74">
        <v>0.17483660130719</v>
      </c>
      <c r="L567" s="74">
        <v>0.20792483660130701</v>
      </c>
      <c r="M567" s="74">
        <v>0.191176470588235</v>
      </c>
      <c r="N567">
        <v>2448</v>
      </c>
      <c r="O567">
        <v>11</v>
      </c>
      <c r="P567">
        <v>83</v>
      </c>
      <c r="Q567">
        <v>3</v>
      </c>
      <c r="R567">
        <v>0</v>
      </c>
      <c r="S567">
        <v>2</v>
      </c>
      <c r="T567">
        <v>0</v>
      </c>
      <c r="U567">
        <v>0</v>
      </c>
      <c r="V567">
        <v>1</v>
      </c>
      <c r="W567">
        <f t="shared" si="8"/>
        <v>17</v>
      </c>
    </row>
    <row r="568" spans="1:23" x14ac:dyDescent="0.25">
      <c r="A568">
        <v>4395</v>
      </c>
      <c r="B568">
        <v>63</v>
      </c>
      <c r="C568">
        <v>80</v>
      </c>
      <c r="D568">
        <v>94</v>
      </c>
      <c r="E568">
        <v>100</v>
      </c>
      <c r="F568">
        <v>139</v>
      </c>
      <c r="G568">
        <v>96</v>
      </c>
      <c r="H568" s="74">
        <v>0.11013986013986</v>
      </c>
      <c r="I568" s="74">
        <v>0.13986013986014001</v>
      </c>
      <c r="J568" s="74">
        <v>0.16433566433566399</v>
      </c>
      <c r="K568" s="74">
        <v>0.17482517482517501</v>
      </c>
      <c r="L568" s="74">
        <v>0.24300699300699299</v>
      </c>
      <c r="M568" s="74">
        <v>0.16783216783216801</v>
      </c>
      <c r="N568">
        <v>572</v>
      </c>
      <c r="O568">
        <v>8</v>
      </c>
      <c r="P568">
        <v>90</v>
      </c>
      <c r="Q568">
        <v>0</v>
      </c>
      <c r="R568">
        <v>0</v>
      </c>
      <c r="S568">
        <v>1</v>
      </c>
      <c r="T568">
        <v>0</v>
      </c>
      <c r="U568">
        <v>0</v>
      </c>
      <c r="V568">
        <v>1</v>
      </c>
      <c r="W568">
        <f t="shared" si="8"/>
        <v>10</v>
      </c>
    </row>
    <row r="569" spans="1:23" x14ac:dyDescent="0.25">
      <c r="A569">
        <v>4397</v>
      </c>
      <c r="B569">
        <v>50</v>
      </c>
      <c r="C569">
        <v>72</v>
      </c>
      <c r="D569">
        <v>43</v>
      </c>
      <c r="E569">
        <v>63</v>
      </c>
      <c r="F569">
        <v>89</v>
      </c>
      <c r="G569">
        <v>80</v>
      </c>
      <c r="H569" s="74">
        <v>0.12594458438287201</v>
      </c>
      <c r="I569" s="74">
        <v>0.181360201511335</v>
      </c>
      <c r="J569" s="74">
        <v>0.10831234256927</v>
      </c>
      <c r="K569" s="74">
        <v>0.158690176322418</v>
      </c>
      <c r="L569" s="74">
        <v>0.224181360201511</v>
      </c>
      <c r="M569" s="74">
        <v>0.201511335012594</v>
      </c>
      <c r="N569">
        <v>397</v>
      </c>
      <c r="O569">
        <v>38</v>
      </c>
      <c r="P569">
        <v>60</v>
      </c>
      <c r="Q569">
        <v>1</v>
      </c>
      <c r="R569">
        <v>1</v>
      </c>
      <c r="S569">
        <v>1</v>
      </c>
      <c r="T569">
        <v>0</v>
      </c>
      <c r="U569">
        <v>0</v>
      </c>
      <c r="V569">
        <v>1</v>
      </c>
      <c r="W569">
        <f t="shared" si="8"/>
        <v>40</v>
      </c>
    </row>
    <row r="570" spans="1:23" x14ac:dyDescent="0.25">
      <c r="A570">
        <v>4399</v>
      </c>
      <c r="B570">
        <v>17</v>
      </c>
      <c r="C570">
        <v>11</v>
      </c>
      <c r="D570">
        <v>17</v>
      </c>
      <c r="E570">
        <v>29</v>
      </c>
      <c r="F570">
        <v>38</v>
      </c>
      <c r="G570">
        <v>70</v>
      </c>
      <c r="H570" s="74">
        <v>9.3406593406593005E-2</v>
      </c>
      <c r="I570" s="74">
        <v>6.0439560439560003E-2</v>
      </c>
      <c r="J570" s="74">
        <v>9.3406593406593005E-2</v>
      </c>
      <c r="K570" s="74">
        <v>0.159340659340659</v>
      </c>
      <c r="L570" s="74">
        <v>0.20879120879120899</v>
      </c>
      <c r="M570" s="74">
        <v>0.38461538461538503</v>
      </c>
      <c r="N570">
        <v>182</v>
      </c>
      <c r="O570">
        <v>13</v>
      </c>
      <c r="P570">
        <v>74</v>
      </c>
      <c r="Q570">
        <v>9</v>
      </c>
      <c r="R570">
        <v>0</v>
      </c>
      <c r="S570">
        <v>1</v>
      </c>
      <c r="T570">
        <v>0</v>
      </c>
      <c r="U570">
        <v>0</v>
      </c>
      <c r="V570">
        <v>3</v>
      </c>
      <c r="W570">
        <f t="shared" si="8"/>
        <v>26</v>
      </c>
    </row>
    <row r="571" spans="1:23" x14ac:dyDescent="0.25">
      <c r="A571">
        <v>4400</v>
      </c>
      <c r="B571">
        <v>55</v>
      </c>
      <c r="C571">
        <v>57</v>
      </c>
      <c r="D571">
        <v>44</v>
      </c>
      <c r="E571">
        <v>53</v>
      </c>
      <c r="F571">
        <v>77</v>
      </c>
      <c r="G571">
        <v>58</v>
      </c>
      <c r="H571" s="74">
        <v>0.15988372093023301</v>
      </c>
      <c r="I571" s="74">
        <v>0.165697674418605</v>
      </c>
      <c r="J571" s="74">
        <v>0.127906976744186</v>
      </c>
      <c r="K571" s="74">
        <v>0.15406976744185999</v>
      </c>
      <c r="L571" s="74">
        <v>0.22383720930232601</v>
      </c>
      <c r="M571" s="74">
        <v>0.168604651162791</v>
      </c>
      <c r="N571">
        <v>344</v>
      </c>
      <c r="O571">
        <v>36</v>
      </c>
      <c r="P571">
        <v>61</v>
      </c>
      <c r="Q571">
        <v>2</v>
      </c>
      <c r="R571">
        <v>0</v>
      </c>
      <c r="S571">
        <v>0</v>
      </c>
      <c r="T571">
        <v>0</v>
      </c>
      <c r="U571">
        <v>0</v>
      </c>
      <c r="V571">
        <v>0</v>
      </c>
      <c r="W571">
        <f t="shared" si="8"/>
        <v>39</v>
      </c>
    </row>
    <row r="572" spans="1:23" x14ac:dyDescent="0.25">
      <c r="A572">
        <v>4410</v>
      </c>
      <c r="B572">
        <v>401</v>
      </c>
      <c r="C572">
        <v>496</v>
      </c>
      <c r="D572">
        <v>376</v>
      </c>
      <c r="E572">
        <v>463</v>
      </c>
      <c r="F572">
        <v>456</v>
      </c>
      <c r="G572">
        <v>319</v>
      </c>
      <c r="H572" s="74">
        <v>0.15969733174034201</v>
      </c>
      <c r="I572" s="74">
        <v>0.19753086419753099</v>
      </c>
      <c r="J572" s="74">
        <v>0.14974113898845101</v>
      </c>
      <c r="K572" s="74">
        <v>0.184388689765034</v>
      </c>
      <c r="L572" s="74">
        <v>0.181600955794504</v>
      </c>
      <c r="M572" s="74">
        <v>0.12704101951413799</v>
      </c>
      <c r="N572">
        <v>2511</v>
      </c>
      <c r="O572">
        <v>17</v>
      </c>
      <c r="P572">
        <v>58</v>
      </c>
      <c r="Q572">
        <v>11</v>
      </c>
      <c r="R572">
        <v>0</v>
      </c>
      <c r="S572">
        <v>12</v>
      </c>
      <c r="T572">
        <v>0</v>
      </c>
      <c r="U572">
        <v>0</v>
      </c>
      <c r="V572">
        <v>1</v>
      </c>
      <c r="W572">
        <f t="shared" si="8"/>
        <v>42</v>
      </c>
    </row>
    <row r="573" spans="1:23" x14ac:dyDescent="0.25">
      <c r="A573">
        <v>4429</v>
      </c>
      <c r="B573">
        <v>190</v>
      </c>
      <c r="C573">
        <v>421</v>
      </c>
      <c r="D573">
        <v>458</v>
      </c>
      <c r="E573">
        <v>246</v>
      </c>
      <c r="F573">
        <v>176</v>
      </c>
      <c r="G573">
        <v>141</v>
      </c>
      <c r="H573" s="74">
        <v>0.116421568627451</v>
      </c>
      <c r="I573" s="74">
        <v>0.25796568627451</v>
      </c>
      <c r="J573" s="74">
        <v>0.28063725490196101</v>
      </c>
      <c r="K573" s="74">
        <v>0.150735294117647</v>
      </c>
      <c r="L573" s="74">
        <v>0.10784313725490199</v>
      </c>
      <c r="M573" s="74">
        <v>8.6397058823528994E-2</v>
      </c>
      <c r="N573">
        <v>1632</v>
      </c>
      <c r="O573">
        <v>21</v>
      </c>
      <c r="P573">
        <v>68</v>
      </c>
      <c r="Q573">
        <v>7</v>
      </c>
      <c r="R573">
        <v>0</v>
      </c>
      <c r="S573">
        <v>3</v>
      </c>
      <c r="T573">
        <v>0</v>
      </c>
      <c r="U573">
        <v>0</v>
      </c>
      <c r="V573">
        <v>1</v>
      </c>
      <c r="W573">
        <f t="shared" si="8"/>
        <v>32</v>
      </c>
    </row>
    <row r="574" spans="1:23" x14ac:dyDescent="0.25">
      <c r="A574">
        <v>4432</v>
      </c>
      <c r="B574">
        <v>3</v>
      </c>
      <c r="C574">
        <v>19</v>
      </c>
      <c r="D574">
        <v>19</v>
      </c>
      <c r="E574">
        <v>11</v>
      </c>
      <c r="F574">
        <v>7</v>
      </c>
      <c r="G574">
        <v>2</v>
      </c>
      <c r="H574" s="74">
        <v>4.9180327868852E-2</v>
      </c>
      <c r="I574" s="74">
        <v>0.31147540983606598</v>
      </c>
      <c r="J574" s="74">
        <v>0.31147540983606598</v>
      </c>
      <c r="K574" s="74">
        <v>0.18032786885245899</v>
      </c>
      <c r="L574" s="74">
        <v>0.114754098360656</v>
      </c>
      <c r="M574" s="74">
        <v>3.2786885245902002E-2</v>
      </c>
      <c r="N574">
        <v>61</v>
      </c>
      <c r="O574">
        <v>17</v>
      </c>
      <c r="P574">
        <v>61</v>
      </c>
      <c r="Q574">
        <v>21</v>
      </c>
      <c r="R574">
        <v>1</v>
      </c>
      <c r="S574">
        <v>0</v>
      </c>
      <c r="T574">
        <v>1</v>
      </c>
      <c r="U574">
        <v>0</v>
      </c>
      <c r="V574">
        <v>0</v>
      </c>
      <c r="W574">
        <f t="shared" si="8"/>
        <v>39</v>
      </c>
    </row>
    <row r="575" spans="1:23" x14ac:dyDescent="0.25">
      <c r="A575">
        <v>4452</v>
      </c>
      <c r="B575">
        <v>524</v>
      </c>
      <c r="C575">
        <v>1052</v>
      </c>
      <c r="D575">
        <v>1055</v>
      </c>
      <c r="E575">
        <v>764</v>
      </c>
      <c r="F575">
        <v>607</v>
      </c>
      <c r="G575">
        <v>369</v>
      </c>
      <c r="H575" s="74">
        <v>0.119881034088309</v>
      </c>
      <c r="I575" s="74">
        <v>0.240677190574239</v>
      </c>
      <c r="J575" s="74">
        <v>0.241363532372455</v>
      </c>
      <c r="K575" s="74">
        <v>0.17478837794554999</v>
      </c>
      <c r="L575" s="74">
        <v>0.13886982383893801</v>
      </c>
      <c r="M575" s="74">
        <v>8.4420041180507999E-2</v>
      </c>
      <c r="N575">
        <v>4371</v>
      </c>
      <c r="O575">
        <v>26</v>
      </c>
      <c r="P575">
        <v>51</v>
      </c>
      <c r="Q575">
        <v>11</v>
      </c>
      <c r="R575">
        <v>0</v>
      </c>
      <c r="S575">
        <v>9</v>
      </c>
      <c r="T575">
        <v>0</v>
      </c>
      <c r="U575">
        <v>0</v>
      </c>
      <c r="V575">
        <v>2</v>
      </c>
      <c r="W575">
        <f t="shared" si="8"/>
        <v>49</v>
      </c>
    </row>
    <row r="576" spans="1:23" x14ac:dyDescent="0.25">
      <c r="A576">
        <v>4454</v>
      </c>
      <c r="B576">
        <v>324</v>
      </c>
      <c r="C576">
        <v>486</v>
      </c>
      <c r="D576">
        <v>546</v>
      </c>
      <c r="E576">
        <v>437</v>
      </c>
      <c r="F576">
        <v>424</v>
      </c>
      <c r="G576">
        <v>359</v>
      </c>
      <c r="H576" s="74">
        <v>0.12577639751552799</v>
      </c>
      <c r="I576" s="74">
        <v>0.18866459627329199</v>
      </c>
      <c r="J576" s="74">
        <v>0.21195652173912999</v>
      </c>
      <c r="K576" s="74">
        <v>0.16964285714285701</v>
      </c>
      <c r="L576" s="74">
        <v>0.164596273291925</v>
      </c>
      <c r="M576" s="74">
        <v>0.13936335403726699</v>
      </c>
      <c r="N576">
        <v>2576</v>
      </c>
      <c r="O576">
        <v>25</v>
      </c>
      <c r="P576">
        <v>66</v>
      </c>
      <c r="Q576">
        <v>5</v>
      </c>
      <c r="R576">
        <v>0</v>
      </c>
      <c r="S576">
        <v>2</v>
      </c>
      <c r="T576">
        <v>0</v>
      </c>
      <c r="U576">
        <v>0</v>
      </c>
      <c r="V576">
        <v>1</v>
      </c>
      <c r="W576">
        <f t="shared" si="8"/>
        <v>34</v>
      </c>
    </row>
    <row r="577" spans="1:23" x14ac:dyDescent="0.25">
      <c r="A577">
        <v>4456</v>
      </c>
      <c r="B577">
        <v>61</v>
      </c>
      <c r="C577">
        <v>234</v>
      </c>
      <c r="D577">
        <v>126</v>
      </c>
      <c r="E577">
        <v>106</v>
      </c>
      <c r="F577">
        <v>189</v>
      </c>
      <c r="G577">
        <v>242</v>
      </c>
      <c r="H577" s="74">
        <v>6.3674321503132E-2</v>
      </c>
      <c r="I577" s="74">
        <v>0.24425887265135701</v>
      </c>
      <c r="J577" s="74">
        <v>0.131524008350731</v>
      </c>
      <c r="K577" s="74">
        <v>0.110647181628392</v>
      </c>
      <c r="L577" s="74">
        <v>0.19728601252609601</v>
      </c>
      <c r="M577" s="74">
        <v>0.25260960334029198</v>
      </c>
      <c r="N577">
        <v>958</v>
      </c>
      <c r="O577">
        <v>12</v>
      </c>
      <c r="P577">
        <v>83</v>
      </c>
      <c r="Q577">
        <v>2</v>
      </c>
      <c r="R577">
        <v>1</v>
      </c>
      <c r="S577">
        <v>2</v>
      </c>
      <c r="T577">
        <v>0</v>
      </c>
      <c r="U577">
        <v>0</v>
      </c>
      <c r="V577">
        <v>0</v>
      </c>
      <c r="W577">
        <f t="shared" si="8"/>
        <v>17</v>
      </c>
    </row>
    <row r="578" spans="1:23" x14ac:dyDescent="0.25">
      <c r="A578">
        <v>4458</v>
      </c>
      <c r="B578">
        <v>0</v>
      </c>
      <c r="C578">
        <v>2</v>
      </c>
      <c r="D578">
        <v>2</v>
      </c>
      <c r="E578">
        <v>2</v>
      </c>
      <c r="F578">
        <v>5</v>
      </c>
      <c r="G578">
        <v>1</v>
      </c>
      <c r="H578" s="74">
        <v>0</v>
      </c>
      <c r="I578" s="74">
        <v>0.16666666666666699</v>
      </c>
      <c r="J578" s="74">
        <v>0.16666666666666699</v>
      </c>
      <c r="K578" s="74">
        <v>0.16666666666666699</v>
      </c>
      <c r="L578" s="74">
        <v>0.41666666666666702</v>
      </c>
      <c r="M578" s="74">
        <v>8.3333333333332996E-2</v>
      </c>
      <c r="N578">
        <v>12</v>
      </c>
      <c r="O578">
        <v>0</v>
      </c>
      <c r="P578">
        <v>0</v>
      </c>
      <c r="Q578">
        <v>0</v>
      </c>
      <c r="R578">
        <v>0</v>
      </c>
      <c r="S578">
        <v>0</v>
      </c>
      <c r="T578">
        <v>0</v>
      </c>
      <c r="U578">
        <v>0</v>
      </c>
      <c r="V578">
        <v>0</v>
      </c>
      <c r="W578">
        <f t="shared" ref="W578:W636" si="9">100-P578</f>
        <v>100</v>
      </c>
    </row>
    <row r="579" spans="1:23" x14ac:dyDescent="0.25">
      <c r="A579">
        <v>4475</v>
      </c>
      <c r="B579">
        <v>6</v>
      </c>
      <c r="C579">
        <v>13</v>
      </c>
      <c r="D579">
        <v>6</v>
      </c>
      <c r="E579">
        <v>8</v>
      </c>
      <c r="F579">
        <v>6</v>
      </c>
      <c r="G579">
        <v>9</v>
      </c>
      <c r="H579" s="74">
        <v>0.125</v>
      </c>
      <c r="I579" s="74">
        <v>0.27083333333333298</v>
      </c>
      <c r="J579" s="74">
        <v>0.125</v>
      </c>
      <c r="K579" s="74">
        <v>0.16666666666666699</v>
      </c>
      <c r="L579" s="74">
        <v>0.125</v>
      </c>
      <c r="M579" s="74">
        <v>0.1875</v>
      </c>
      <c r="N579">
        <v>48</v>
      </c>
      <c r="O579">
        <v>0</v>
      </c>
      <c r="P579">
        <v>89</v>
      </c>
      <c r="Q579">
        <v>9</v>
      </c>
      <c r="R579">
        <v>0</v>
      </c>
      <c r="S579">
        <v>0</v>
      </c>
      <c r="T579">
        <v>0</v>
      </c>
      <c r="U579">
        <v>0</v>
      </c>
      <c r="V579">
        <v>2</v>
      </c>
      <c r="W579">
        <f t="shared" si="9"/>
        <v>11</v>
      </c>
    </row>
    <row r="580" spans="1:23" x14ac:dyDescent="0.25">
      <c r="A580">
        <v>4480</v>
      </c>
      <c r="B580">
        <v>82</v>
      </c>
      <c r="C580">
        <v>130</v>
      </c>
      <c r="D580">
        <v>199</v>
      </c>
      <c r="E580">
        <v>154</v>
      </c>
      <c r="F580">
        <v>134</v>
      </c>
      <c r="G580">
        <v>102</v>
      </c>
      <c r="H580" s="74">
        <v>0.10237203495630499</v>
      </c>
      <c r="I580" s="74">
        <v>0.16229712858926301</v>
      </c>
      <c r="J580" s="74">
        <v>0.248439450686642</v>
      </c>
      <c r="K580" s="74">
        <v>0.19225967540574301</v>
      </c>
      <c r="L580" s="74">
        <v>0.16729088639201001</v>
      </c>
      <c r="M580" s="74">
        <v>0.12734082397003699</v>
      </c>
      <c r="N580">
        <v>801</v>
      </c>
      <c r="O580">
        <v>10</v>
      </c>
      <c r="P580">
        <v>79</v>
      </c>
      <c r="Q580">
        <v>3</v>
      </c>
      <c r="R580">
        <v>1</v>
      </c>
      <c r="S580">
        <v>7</v>
      </c>
      <c r="T580">
        <v>0</v>
      </c>
      <c r="U580">
        <v>0</v>
      </c>
      <c r="V580">
        <v>1</v>
      </c>
      <c r="W580">
        <f t="shared" si="9"/>
        <v>21</v>
      </c>
    </row>
    <row r="581" spans="1:23" x14ac:dyDescent="0.25">
      <c r="A581">
        <v>4483</v>
      </c>
      <c r="B581">
        <v>6</v>
      </c>
      <c r="C581">
        <v>9</v>
      </c>
      <c r="D581">
        <v>11</v>
      </c>
      <c r="E581">
        <v>6</v>
      </c>
      <c r="F581">
        <v>5</v>
      </c>
      <c r="G581">
        <v>9</v>
      </c>
      <c r="H581" s="74">
        <v>0.13043478260869601</v>
      </c>
      <c r="I581" s="74">
        <v>0.19565217391304299</v>
      </c>
      <c r="J581" s="74">
        <v>0.23913043478260901</v>
      </c>
      <c r="K581" s="74">
        <v>0.13043478260869601</v>
      </c>
      <c r="L581" s="74">
        <v>0.108695652173913</v>
      </c>
      <c r="M581" s="74">
        <v>0.19565217391304299</v>
      </c>
      <c r="N581">
        <v>46</v>
      </c>
      <c r="O581">
        <v>59</v>
      </c>
      <c r="P581">
        <v>38</v>
      </c>
      <c r="Q581">
        <v>1</v>
      </c>
      <c r="R581">
        <v>0</v>
      </c>
      <c r="S581">
        <v>2</v>
      </c>
      <c r="T581">
        <v>0</v>
      </c>
      <c r="U581">
        <v>0</v>
      </c>
      <c r="V581">
        <v>0</v>
      </c>
      <c r="W581">
        <f t="shared" si="9"/>
        <v>62</v>
      </c>
    </row>
    <row r="582" spans="1:23" x14ac:dyDescent="0.25">
      <c r="A582">
        <v>4485</v>
      </c>
      <c r="B582">
        <v>76</v>
      </c>
      <c r="C582">
        <v>71</v>
      </c>
      <c r="D582">
        <v>73</v>
      </c>
      <c r="E582">
        <v>59</v>
      </c>
      <c r="F582">
        <v>70</v>
      </c>
      <c r="G582">
        <v>74</v>
      </c>
      <c r="H582" s="74">
        <v>0.179669030732861</v>
      </c>
      <c r="I582" s="74">
        <v>0.16784869976359301</v>
      </c>
      <c r="J582" s="74">
        <v>0.17257683215130001</v>
      </c>
      <c r="K582" s="74">
        <v>0.139479905437352</v>
      </c>
      <c r="L582" s="74">
        <v>0.16548463356974</v>
      </c>
      <c r="M582" s="74">
        <v>0.174940898345154</v>
      </c>
      <c r="N582">
        <v>423</v>
      </c>
      <c r="O582">
        <v>58</v>
      </c>
      <c r="P582">
        <v>35</v>
      </c>
      <c r="Q582">
        <v>2</v>
      </c>
      <c r="R582">
        <v>0</v>
      </c>
      <c r="S582">
        <v>3</v>
      </c>
      <c r="T582">
        <v>0</v>
      </c>
      <c r="U582">
        <v>0</v>
      </c>
      <c r="V582">
        <v>1</v>
      </c>
      <c r="W582">
        <f t="shared" si="9"/>
        <v>65</v>
      </c>
    </row>
    <row r="583" spans="1:23" x14ac:dyDescent="0.25">
      <c r="A583">
        <v>4492</v>
      </c>
      <c r="B583">
        <v>137</v>
      </c>
      <c r="C583">
        <v>283</v>
      </c>
      <c r="D583">
        <v>109</v>
      </c>
      <c r="E583">
        <v>83</v>
      </c>
      <c r="F583">
        <v>114</v>
      </c>
      <c r="G583">
        <v>72</v>
      </c>
      <c r="H583" s="74">
        <v>0.17167919799498699</v>
      </c>
      <c r="I583" s="74">
        <v>0.35463659147869703</v>
      </c>
      <c r="J583" s="74">
        <v>0.13659147869674201</v>
      </c>
      <c r="K583" s="74">
        <v>0.104010025062657</v>
      </c>
      <c r="L583" s="74">
        <v>0.14285714285714299</v>
      </c>
      <c r="M583" s="74">
        <v>9.0225563909774001E-2</v>
      </c>
      <c r="N583">
        <v>798</v>
      </c>
      <c r="O583">
        <v>7</v>
      </c>
      <c r="P583">
        <v>78</v>
      </c>
      <c r="Q583">
        <v>12</v>
      </c>
      <c r="R583">
        <v>0</v>
      </c>
      <c r="S583">
        <v>2</v>
      </c>
      <c r="T583">
        <v>0</v>
      </c>
      <c r="U583">
        <v>0</v>
      </c>
      <c r="V583">
        <v>0</v>
      </c>
      <c r="W583">
        <f t="shared" si="9"/>
        <v>22</v>
      </c>
    </row>
    <row r="584" spans="1:23" x14ac:dyDescent="0.25">
      <c r="A584">
        <v>4493</v>
      </c>
      <c r="B584">
        <v>173</v>
      </c>
      <c r="C584">
        <v>260</v>
      </c>
      <c r="D584">
        <v>100</v>
      </c>
      <c r="E584">
        <v>83</v>
      </c>
      <c r="F584">
        <v>105</v>
      </c>
      <c r="G584">
        <v>272</v>
      </c>
      <c r="H584" s="74">
        <v>0.17421953675730101</v>
      </c>
      <c r="I584" s="74">
        <v>0.26183282980866102</v>
      </c>
      <c r="J584" s="74">
        <v>0.100704934541793</v>
      </c>
      <c r="K584" s="74">
        <v>8.3585095669687998E-2</v>
      </c>
      <c r="L584" s="74">
        <v>0.105740181268882</v>
      </c>
      <c r="M584" s="74">
        <v>0.27391742195367602</v>
      </c>
      <c r="N584">
        <v>993</v>
      </c>
      <c r="O584">
        <v>77</v>
      </c>
      <c r="P584">
        <v>19</v>
      </c>
      <c r="Q584">
        <v>3</v>
      </c>
      <c r="R584">
        <v>0</v>
      </c>
      <c r="S584">
        <v>1</v>
      </c>
      <c r="T584">
        <v>0</v>
      </c>
      <c r="U584">
        <v>0</v>
      </c>
      <c r="V584">
        <v>1</v>
      </c>
      <c r="W584">
        <f t="shared" si="9"/>
        <v>81</v>
      </c>
    </row>
    <row r="585" spans="1:23" x14ac:dyDescent="0.25">
      <c r="A585">
        <v>4494</v>
      </c>
      <c r="B585">
        <v>0</v>
      </c>
      <c r="C585">
        <v>2</v>
      </c>
      <c r="D585">
        <v>1</v>
      </c>
      <c r="E585">
        <v>3</v>
      </c>
      <c r="F585">
        <v>0</v>
      </c>
      <c r="G585">
        <v>0</v>
      </c>
      <c r="H585" s="74">
        <v>0</v>
      </c>
      <c r="I585" s="74">
        <v>0.33333333333333298</v>
      </c>
      <c r="J585" s="74">
        <v>0.16666666666666699</v>
      </c>
      <c r="K585" s="74">
        <v>0.5</v>
      </c>
      <c r="L585" s="74">
        <v>0</v>
      </c>
      <c r="M585" s="74">
        <v>0</v>
      </c>
      <c r="N585">
        <v>6</v>
      </c>
      <c r="O585">
        <v>11</v>
      </c>
      <c r="P585">
        <v>42</v>
      </c>
      <c r="Q585">
        <v>46</v>
      </c>
      <c r="R585">
        <v>0</v>
      </c>
      <c r="S585">
        <v>0</v>
      </c>
      <c r="T585">
        <v>0</v>
      </c>
      <c r="U585">
        <v>0</v>
      </c>
      <c r="V585">
        <v>0</v>
      </c>
      <c r="W585">
        <f t="shared" si="9"/>
        <v>58</v>
      </c>
    </row>
    <row r="586" spans="1:23" x14ac:dyDescent="0.25">
      <c r="A586">
        <v>4495</v>
      </c>
      <c r="B586">
        <v>0</v>
      </c>
      <c r="C586">
        <v>2</v>
      </c>
      <c r="D586">
        <v>2</v>
      </c>
      <c r="E586">
        <v>3</v>
      </c>
      <c r="F586">
        <v>10</v>
      </c>
      <c r="G586">
        <v>122</v>
      </c>
      <c r="H586" s="74">
        <v>0</v>
      </c>
      <c r="I586" s="74">
        <v>1.4388489208633001E-2</v>
      </c>
      <c r="J586" s="74">
        <v>1.4388489208633001E-2</v>
      </c>
      <c r="K586" s="74">
        <v>2.1582733812949999E-2</v>
      </c>
      <c r="L586" s="74">
        <v>7.1942446043165006E-2</v>
      </c>
      <c r="M586" s="74">
        <v>0.87769784172661902</v>
      </c>
      <c r="N586">
        <v>139</v>
      </c>
      <c r="O586">
        <v>14</v>
      </c>
      <c r="P586">
        <v>53</v>
      </c>
      <c r="Q586">
        <v>28</v>
      </c>
      <c r="R586">
        <v>1</v>
      </c>
      <c r="S586">
        <v>1</v>
      </c>
      <c r="T586">
        <v>0</v>
      </c>
      <c r="U586">
        <v>1</v>
      </c>
      <c r="V586">
        <v>2</v>
      </c>
      <c r="W586">
        <f t="shared" si="9"/>
        <v>47</v>
      </c>
    </row>
    <row r="587" spans="1:23" x14ac:dyDescent="0.25">
      <c r="A587">
        <v>4496</v>
      </c>
      <c r="B587">
        <v>68</v>
      </c>
      <c r="C587">
        <v>114</v>
      </c>
      <c r="D587">
        <v>76</v>
      </c>
      <c r="E587">
        <v>59</v>
      </c>
      <c r="F587">
        <v>96</v>
      </c>
      <c r="G587">
        <v>148</v>
      </c>
      <c r="H587" s="74">
        <v>0.12121212121212099</v>
      </c>
      <c r="I587" s="74">
        <v>0.20320855614973299</v>
      </c>
      <c r="J587" s="74">
        <v>0.13547237076648799</v>
      </c>
      <c r="K587" s="74">
        <v>0.10516934046345799</v>
      </c>
      <c r="L587" s="74">
        <v>0.17112299465240599</v>
      </c>
      <c r="M587" s="74">
        <v>0.26381461675579299</v>
      </c>
      <c r="N587">
        <v>561</v>
      </c>
      <c r="O587">
        <v>37</v>
      </c>
      <c r="P587">
        <v>37</v>
      </c>
      <c r="Q587">
        <v>19</v>
      </c>
      <c r="R587">
        <v>1</v>
      </c>
      <c r="S587">
        <v>5</v>
      </c>
      <c r="T587">
        <v>0</v>
      </c>
      <c r="U587">
        <v>0</v>
      </c>
      <c r="V587">
        <v>1</v>
      </c>
      <c r="W587">
        <f t="shared" si="9"/>
        <v>63</v>
      </c>
    </row>
    <row r="588" spans="1:23" x14ac:dyDescent="0.25">
      <c r="A588">
        <v>4497</v>
      </c>
      <c r="B588">
        <v>350</v>
      </c>
      <c r="C588">
        <v>526</v>
      </c>
      <c r="D588">
        <v>379</v>
      </c>
      <c r="E588">
        <v>384</v>
      </c>
      <c r="F588">
        <v>508</v>
      </c>
      <c r="G588">
        <v>344</v>
      </c>
      <c r="H588" s="74">
        <v>0.14050582095544001</v>
      </c>
      <c r="I588" s="74">
        <v>0.21116017663588901</v>
      </c>
      <c r="J588" s="74">
        <v>0.152147731834605</v>
      </c>
      <c r="K588" s="74">
        <v>0.154154957848254</v>
      </c>
      <c r="L588" s="74">
        <v>0.20393416298675199</v>
      </c>
      <c r="M588" s="74">
        <v>0.13809714973906101</v>
      </c>
      <c r="N588">
        <v>2491</v>
      </c>
      <c r="O588">
        <v>24</v>
      </c>
      <c r="P588">
        <v>49</v>
      </c>
      <c r="Q588">
        <v>24</v>
      </c>
      <c r="R588">
        <v>0</v>
      </c>
      <c r="S588">
        <v>1</v>
      </c>
      <c r="T588">
        <v>0</v>
      </c>
      <c r="U588">
        <v>0</v>
      </c>
      <c r="V588">
        <v>2</v>
      </c>
      <c r="W588">
        <f t="shared" si="9"/>
        <v>51</v>
      </c>
    </row>
    <row r="589" spans="1:23" x14ac:dyDescent="0.25">
      <c r="A589">
        <v>4498</v>
      </c>
      <c r="B589">
        <v>45</v>
      </c>
      <c r="C589">
        <v>65</v>
      </c>
      <c r="D589">
        <v>88</v>
      </c>
      <c r="E589">
        <v>50</v>
      </c>
      <c r="F589">
        <v>140</v>
      </c>
      <c r="G589">
        <v>156</v>
      </c>
      <c r="H589" s="74">
        <v>8.2720588235294004E-2</v>
      </c>
      <c r="I589" s="74">
        <v>0.119485294117647</v>
      </c>
      <c r="J589" s="74">
        <v>0.161764705882353</v>
      </c>
      <c r="K589" s="74">
        <v>9.1911764705881999E-2</v>
      </c>
      <c r="L589" s="74">
        <v>0.25735294117647101</v>
      </c>
      <c r="M589" s="74">
        <v>0.28676470588235298</v>
      </c>
      <c r="N589">
        <v>544</v>
      </c>
      <c r="O589">
        <v>4</v>
      </c>
      <c r="P589">
        <v>95</v>
      </c>
      <c r="Q589">
        <v>1</v>
      </c>
      <c r="R589">
        <v>0</v>
      </c>
      <c r="S589">
        <v>0</v>
      </c>
      <c r="T589">
        <v>0</v>
      </c>
      <c r="U589">
        <v>0</v>
      </c>
      <c r="V589">
        <v>1</v>
      </c>
      <c r="W589">
        <f t="shared" si="9"/>
        <v>5</v>
      </c>
    </row>
    <row r="590" spans="1:23" x14ac:dyDescent="0.25">
      <c r="A590">
        <v>4499</v>
      </c>
      <c r="B590">
        <v>489</v>
      </c>
      <c r="C590">
        <v>782</v>
      </c>
      <c r="D590">
        <v>727</v>
      </c>
      <c r="E590">
        <v>545</v>
      </c>
      <c r="F590">
        <v>542</v>
      </c>
      <c r="G590">
        <v>567</v>
      </c>
      <c r="H590" s="74">
        <v>0.13389923329682399</v>
      </c>
      <c r="I590" s="74">
        <v>0.21412924424972599</v>
      </c>
      <c r="J590" s="74">
        <v>0.19906900328587099</v>
      </c>
      <c r="K590" s="74">
        <v>0.14923329682365799</v>
      </c>
      <c r="L590" s="74">
        <v>0.14841182913472101</v>
      </c>
      <c r="M590" s="74">
        <v>0.15525739320920001</v>
      </c>
      <c r="N590">
        <v>3652</v>
      </c>
      <c r="O590">
        <v>28</v>
      </c>
      <c r="P590">
        <v>52</v>
      </c>
      <c r="Q590">
        <v>10</v>
      </c>
      <c r="R590">
        <v>0</v>
      </c>
      <c r="S590">
        <v>8</v>
      </c>
      <c r="T590">
        <v>0</v>
      </c>
      <c r="U590">
        <v>0</v>
      </c>
      <c r="V590">
        <v>2</v>
      </c>
      <c r="W590">
        <f t="shared" si="9"/>
        <v>48</v>
      </c>
    </row>
    <row r="591" spans="1:23" x14ac:dyDescent="0.25">
      <c r="A591">
        <v>4503</v>
      </c>
      <c r="B591">
        <v>179</v>
      </c>
      <c r="C591">
        <v>179</v>
      </c>
      <c r="D591">
        <v>158</v>
      </c>
      <c r="E591">
        <v>129</v>
      </c>
      <c r="F591">
        <v>144</v>
      </c>
      <c r="G591">
        <v>121</v>
      </c>
      <c r="H591" s="74">
        <v>0.196703296703297</v>
      </c>
      <c r="I591" s="74">
        <v>0.196703296703297</v>
      </c>
      <c r="J591" s="74">
        <v>0.17362637362637401</v>
      </c>
      <c r="K591" s="74">
        <v>0.141758241758242</v>
      </c>
      <c r="L591" s="74">
        <v>0.15824175824175801</v>
      </c>
      <c r="M591" s="74">
        <v>0.13296703296703299</v>
      </c>
      <c r="N591">
        <v>910</v>
      </c>
      <c r="O591">
        <v>66</v>
      </c>
      <c r="P591">
        <v>27</v>
      </c>
      <c r="Q591">
        <v>3</v>
      </c>
      <c r="R591">
        <v>0</v>
      </c>
      <c r="S591">
        <v>3</v>
      </c>
      <c r="T591">
        <v>0</v>
      </c>
      <c r="U591">
        <v>0</v>
      </c>
      <c r="V591">
        <v>1</v>
      </c>
      <c r="W591">
        <f t="shared" si="9"/>
        <v>73</v>
      </c>
    </row>
    <row r="592" spans="1:23" x14ac:dyDescent="0.25">
      <c r="A592">
        <v>4508</v>
      </c>
      <c r="B592">
        <v>469</v>
      </c>
      <c r="C592">
        <v>784</v>
      </c>
      <c r="D592">
        <v>667</v>
      </c>
      <c r="E592">
        <v>582</v>
      </c>
      <c r="F592">
        <v>650</v>
      </c>
      <c r="G592">
        <v>475</v>
      </c>
      <c r="H592" s="74">
        <v>0.12930796801764499</v>
      </c>
      <c r="I592" s="74">
        <v>0.21615660325337699</v>
      </c>
      <c r="J592" s="74">
        <v>0.18389853873724801</v>
      </c>
      <c r="K592" s="74">
        <v>0.160463192721257</v>
      </c>
      <c r="L592" s="74">
        <v>0.17921146953405001</v>
      </c>
      <c r="M592" s="74">
        <v>0.13096222773642099</v>
      </c>
      <c r="N592">
        <v>3627</v>
      </c>
      <c r="O592">
        <v>19</v>
      </c>
      <c r="P592">
        <v>63</v>
      </c>
      <c r="Q592">
        <v>9</v>
      </c>
      <c r="R592">
        <v>0</v>
      </c>
      <c r="S592">
        <v>7</v>
      </c>
      <c r="T592">
        <v>0</v>
      </c>
      <c r="U592">
        <v>0</v>
      </c>
      <c r="V592">
        <v>1</v>
      </c>
      <c r="W592">
        <f t="shared" si="9"/>
        <v>37</v>
      </c>
    </row>
    <row r="593" spans="1:23" x14ac:dyDescent="0.25">
      <c r="A593">
        <v>4528</v>
      </c>
      <c r="B593">
        <v>455</v>
      </c>
      <c r="C593">
        <v>606</v>
      </c>
      <c r="D593">
        <v>651</v>
      </c>
      <c r="E593">
        <v>621</v>
      </c>
      <c r="F593">
        <v>671</v>
      </c>
      <c r="G593">
        <v>405</v>
      </c>
      <c r="H593" s="74">
        <v>0.13347022587269</v>
      </c>
      <c r="I593" s="74">
        <v>0.17776474039307699</v>
      </c>
      <c r="J593" s="74">
        <v>0.19096509240246401</v>
      </c>
      <c r="K593" s="74">
        <v>0.182164857729539</v>
      </c>
      <c r="L593" s="74">
        <v>0.19683191551774701</v>
      </c>
      <c r="M593" s="74">
        <v>0.11880316808448201</v>
      </c>
      <c r="N593">
        <v>3409</v>
      </c>
      <c r="O593">
        <v>15</v>
      </c>
      <c r="P593">
        <v>69</v>
      </c>
      <c r="Q593">
        <v>6</v>
      </c>
      <c r="R593">
        <v>0</v>
      </c>
      <c r="S593">
        <v>8</v>
      </c>
      <c r="T593">
        <v>0</v>
      </c>
      <c r="U593">
        <v>0</v>
      </c>
      <c r="V593">
        <v>1</v>
      </c>
      <c r="W593">
        <f t="shared" si="9"/>
        <v>31</v>
      </c>
    </row>
    <row r="594" spans="1:23" x14ac:dyDescent="0.25">
      <c r="A594">
        <v>4531</v>
      </c>
      <c r="B594">
        <v>314</v>
      </c>
      <c r="C594">
        <v>431</v>
      </c>
      <c r="D594">
        <v>429</v>
      </c>
      <c r="E594">
        <v>427</v>
      </c>
      <c r="F594">
        <v>621</v>
      </c>
      <c r="G594">
        <v>526</v>
      </c>
      <c r="H594" s="74">
        <v>0.114264919941776</v>
      </c>
      <c r="I594" s="74">
        <v>0.15684133915574999</v>
      </c>
      <c r="J594" s="74">
        <v>0.15611353711790399</v>
      </c>
      <c r="K594" s="74">
        <v>0.15538573508005801</v>
      </c>
      <c r="L594" s="74">
        <v>0.22598253275109201</v>
      </c>
      <c r="M594" s="74">
        <v>0.19141193595342099</v>
      </c>
      <c r="N594">
        <v>2748</v>
      </c>
      <c r="O594">
        <v>20</v>
      </c>
      <c r="P594">
        <v>75</v>
      </c>
      <c r="Q594">
        <v>2</v>
      </c>
      <c r="R594">
        <v>1</v>
      </c>
      <c r="S594">
        <v>1</v>
      </c>
      <c r="T594">
        <v>0</v>
      </c>
      <c r="U594">
        <v>0</v>
      </c>
      <c r="V594">
        <v>1</v>
      </c>
      <c r="W594">
        <f t="shared" si="9"/>
        <v>25</v>
      </c>
    </row>
    <row r="595" spans="1:23" x14ac:dyDescent="0.25">
      <c r="A595">
        <v>4532</v>
      </c>
      <c r="B595">
        <v>118</v>
      </c>
      <c r="C595">
        <v>99</v>
      </c>
      <c r="D595">
        <v>135</v>
      </c>
      <c r="E595">
        <v>189</v>
      </c>
      <c r="F595">
        <v>276</v>
      </c>
      <c r="G595">
        <v>289</v>
      </c>
      <c r="H595" s="74">
        <v>0.106690777576854</v>
      </c>
      <c r="I595" s="74">
        <v>8.9511754068716004E-2</v>
      </c>
      <c r="J595" s="74">
        <v>0.12206148282097599</v>
      </c>
      <c r="K595" s="74">
        <v>0.170886075949367</v>
      </c>
      <c r="L595" s="74">
        <v>0.24954792043399601</v>
      </c>
      <c r="M595" s="74">
        <v>0.26130198915009001</v>
      </c>
      <c r="N595">
        <v>1106</v>
      </c>
      <c r="O595">
        <v>4</v>
      </c>
      <c r="P595">
        <v>93</v>
      </c>
      <c r="Q595">
        <v>1</v>
      </c>
      <c r="R595">
        <v>0</v>
      </c>
      <c r="S595">
        <v>1</v>
      </c>
      <c r="T595">
        <v>0</v>
      </c>
      <c r="U595">
        <v>0</v>
      </c>
      <c r="V595">
        <v>0</v>
      </c>
      <c r="W595">
        <f t="shared" si="9"/>
        <v>7</v>
      </c>
    </row>
    <row r="596" spans="1:23" x14ac:dyDescent="0.25">
      <c r="A596">
        <v>4533</v>
      </c>
      <c r="B596">
        <v>205</v>
      </c>
      <c r="C596">
        <v>218</v>
      </c>
      <c r="D596">
        <v>211</v>
      </c>
      <c r="E596">
        <v>247</v>
      </c>
      <c r="F596">
        <v>298</v>
      </c>
      <c r="G596">
        <v>185</v>
      </c>
      <c r="H596" s="74">
        <v>0.15029325513196501</v>
      </c>
      <c r="I596" s="74">
        <v>0.159824046920821</v>
      </c>
      <c r="J596" s="74">
        <v>0.15469208211143701</v>
      </c>
      <c r="K596" s="74">
        <v>0.18108504398826999</v>
      </c>
      <c r="L596" s="74">
        <v>0.21847507331378299</v>
      </c>
      <c r="M596" s="74">
        <v>0.135630498533724</v>
      </c>
      <c r="N596">
        <v>1364</v>
      </c>
      <c r="O596">
        <v>39</v>
      </c>
      <c r="P596">
        <v>50</v>
      </c>
      <c r="Q596">
        <v>3</v>
      </c>
      <c r="R596">
        <v>0</v>
      </c>
      <c r="S596">
        <v>6</v>
      </c>
      <c r="T596">
        <v>0</v>
      </c>
      <c r="U596">
        <v>0</v>
      </c>
      <c r="V596">
        <v>1</v>
      </c>
      <c r="W596">
        <f t="shared" si="9"/>
        <v>50</v>
      </c>
    </row>
    <row r="597" spans="1:23" x14ac:dyDescent="0.25">
      <c r="A597">
        <v>4534</v>
      </c>
      <c r="B597">
        <v>426</v>
      </c>
      <c r="C597">
        <v>660</v>
      </c>
      <c r="D597">
        <v>576</v>
      </c>
      <c r="E597">
        <v>531</v>
      </c>
      <c r="F597">
        <v>647</v>
      </c>
      <c r="G597">
        <v>482</v>
      </c>
      <c r="H597" s="74">
        <v>0.128236002408188</v>
      </c>
      <c r="I597" s="74">
        <v>0.19867549668874199</v>
      </c>
      <c r="J597" s="74">
        <v>0.173389524382902</v>
      </c>
      <c r="K597" s="74">
        <v>0.159843467790488</v>
      </c>
      <c r="L597" s="74">
        <v>0.19476219145093299</v>
      </c>
      <c r="M597" s="74">
        <v>0.145093317278748</v>
      </c>
      <c r="N597">
        <v>3322</v>
      </c>
      <c r="O597">
        <v>16</v>
      </c>
      <c r="P597">
        <v>71</v>
      </c>
      <c r="Q597">
        <v>8</v>
      </c>
      <c r="R597">
        <v>1</v>
      </c>
      <c r="S597">
        <v>3</v>
      </c>
      <c r="T597">
        <v>0</v>
      </c>
      <c r="U597">
        <v>0</v>
      </c>
      <c r="V597">
        <v>1</v>
      </c>
      <c r="W597">
        <f t="shared" si="9"/>
        <v>29</v>
      </c>
    </row>
    <row r="598" spans="1:23" x14ac:dyDescent="0.25">
      <c r="A598">
        <v>4540</v>
      </c>
      <c r="B598">
        <v>429</v>
      </c>
      <c r="C598">
        <v>553</v>
      </c>
      <c r="D598">
        <v>513</v>
      </c>
      <c r="E598">
        <v>558</v>
      </c>
      <c r="F598">
        <v>568</v>
      </c>
      <c r="G598">
        <v>334</v>
      </c>
      <c r="H598" s="74">
        <v>0.14517766497461901</v>
      </c>
      <c r="I598" s="74">
        <v>0.18714043993231799</v>
      </c>
      <c r="J598" s="74">
        <v>0.173604060913706</v>
      </c>
      <c r="K598" s="74">
        <v>0.188832487309645</v>
      </c>
      <c r="L598" s="74">
        <v>0.19221658206429801</v>
      </c>
      <c r="M598" s="74">
        <v>0.113028764805415</v>
      </c>
      <c r="N598">
        <v>2955</v>
      </c>
      <c r="O598">
        <v>20</v>
      </c>
      <c r="P598">
        <v>60</v>
      </c>
      <c r="Q598">
        <v>8</v>
      </c>
      <c r="R598">
        <v>0</v>
      </c>
      <c r="S598">
        <v>9</v>
      </c>
      <c r="T598">
        <v>0</v>
      </c>
      <c r="U598">
        <v>0</v>
      </c>
      <c r="V598">
        <v>2</v>
      </c>
      <c r="W598">
        <f t="shared" si="9"/>
        <v>40</v>
      </c>
    </row>
    <row r="599" spans="1:23" x14ac:dyDescent="0.25">
      <c r="A599">
        <v>4551</v>
      </c>
      <c r="B599">
        <v>401</v>
      </c>
      <c r="C599">
        <v>671</v>
      </c>
      <c r="D599">
        <v>661</v>
      </c>
      <c r="E599">
        <v>537</v>
      </c>
      <c r="F599">
        <v>600</v>
      </c>
      <c r="G599">
        <v>520</v>
      </c>
      <c r="H599" s="74">
        <v>0.118289085545723</v>
      </c>
      <c r="I599" s="74">
        <v>0.19793510324483801</v>
      </c>
      <c r="J599" s="74">
        <v>0.19498525073746301</v>
      </c>
      <c r="K599" s="74">
        <v>0.158407079646018</v>
      </c>
      <c r="L599" s="74">
        <v>0.17699115044247801</v>
      </c>
      <c r="M599" s="74">
        <v>0.15339233038348099</v>
      </c>
      <c r="N599">
        <v>3390</v>
      </c>
      <c r="O599">
        <v>19</v>
      </c>
      <c r="P599">
        <v>71</v>
      </c>
      <c r="Q599">
        <v>6</v>
      </c>
      <c r="R599">
        <v>0</v>
      </c>
      <c r="S599">
        <v>3</v>
      </c>
      <c r="T599">
        <v>0</v>
      </c>
      <c r="U599">
        <v>0</v>
      </c>
      <c r="V599">
        <v>2</v>
      </c>
      <c r="W599">
        <f t="shared" si="9"/>
        <v>29</v>
      </c>
    </row>
    <row r="600" spans="1:23" x14ac:dyDescent="0.25">
      <c r="A600">
        <v>4565</v>
      </c>
      <c r="B600">
        <v>3</v>
      </c>
      <c r="C600">
        <v>3</v>
      </c>
      <c r="D600">
        <v>7</v>
      </c>
      <c r="E600">
        <v>5</v>
      </c>
      <c r="F600">
        <v>5</v>
      </c>
      <c r="G600">
        <v>13</v>
      </c>
      <c r="H600" s="74">
        <v>8.3333333333332996E-2</v>
      </c>
      <c r="I600" s="74">
        <v>8.3333333333332996E-2</v>
      </c>
      <c r="J600" s="74">
        <v>0.194444444444444</v>
      </c>
      <c r="K600" s="74">
        <v>0.13888888888888901</v>
      </c>
      <c r="L600" s="74">
        <v>0.13888888888888901</v>
      </c>
      <c r="M600" s="74">
        <v>0.36111111111111099</v>
      </c>
      <c r="N600">
        <v>36</v>
      </c>
      <c r="O600">
        <v>41</v>
      </c>
      <c r="P600">
        <v>57</v>
      </c>
      <c r="Q600">
        <v>0</v>
      </c>
      <c r="R600">
        <v>0</v>
      </c>
      <c r="S600">
        <v>0</v>
      </c>
      <c r="T600">
        <v>0</v>
      </c>
      <c r="U600">
        <v>0</v>
      </c>
      <c r="V600">
        <v>2</v>
      </c>
      <c r="W600">
        <f t="shared" si="9"/>
        <v>43</v>
      </c>
    </row>
    <row r="601" spans="1:23" x14ac:dyDescent="0.25">
      <c r="A601">
        <v>4568</v>
      </c>
      <c r="B601">
        <v>2</v>
      </c>
      <c r="C601">
        <v>8</v>
      </c>
      <c r="D601">
        <v>6</v>
      </c>
      <c r="E601">
        <v>17</v>
      </c>
      <c r="F601">
        <v>5</v>
      </c>
      <c r="G601">
        <v>13</v>
      </c>
      <c r="H601" s="74">
        <v>3.9215686274509998E-2</v>
      </c>
      <c r="I601" s="74">
        <v>0.15686274509803899</v>
      </c>
      <c r="J601" s="74">
        <v>0.11764705882352899</v>
      </c>
      <c r="K601" s="74">
        <v>0.33333333333333298</v>
      </c>
      <c r="L601" s="74">
        <v>9.8039215686274994E-2</v>
      </c>
      <c r="M601" s="74">
        <v>0.25490196078431399</v>
      </c>
      <c r="N601">
        <v>51</v>
      </c>
      <c r="O601">
        <v>27</v>
      </c>
      <c r="P601">
        <v>65</v>
      </c>
      <c r="Q601">
        <v>7</v>
      </c>
      <c r="R601">
        <v>1</v>
      </c>
      <c r="S601">
        <v>0</v>
      </c>
      <c r="T601">
        <v>0</v>
      </c>
      <c r="U601">
        <v>0</v>
      </c>
      <c r="V601">
        <v>0</v>
      </c>
      <c r="W601">
        <f t="shared" si="9"/>
        <v>35</v>
      </c>
    </row>
    <row r="602" spans="1:23" x14ac:dyDescent="0.25">
      <c r="A602">
        <v>4572</v>
      </c>
      <c r="B602">
        <v>4</v>
      </c>
      <c r="C602">
        <v>8</v>
      </c>
      <c r="D602">
        <v>5</v>
      </c>
      <c r="E602">
        <v>4</v>
      </c>
      <c r="F602">
        <v>11</v>
      </c>
      <c r="G602">
        <v>4</v>
      </c>
      <c r="H602" s="74">
        <v>0.11111111111111099</v>
      </c>
      <c r="I602" s="74">
        <v>0.22222222222222199</v>
      </c>
      <c r="J602" s="74">
        <v>0.13888888888888901</v>
      </c>
      <c r="K602" s="74">
        <v>0.11111111111111099</v>
      </c>
      <c r="L602" s="74">
        <v>0.30555555555555602</v>
      </c>
      <c r="M602" s="74">
        <v>0.11111111111111099</v>
      </c>
      <c r="N602">
        <v>36</v>
      </c>
      <c r="O602">
        <v>49</v>
      </c>
      <c r="P602">
        <v>23</v>
      </c>
      <c r="Q602">
        <v>28</v>
      </c>
      <c r="R602">
        <v>0</v>
      </c>
      <c r="S602">
        <v>0</v>
      </c>
      <c r="T602">
        <v>0</v>
      </c>
      <c r="U602">
        <v>0</v>
      </c>
      <c r="V602">
        <v>0</v>
      </c>
      <c r="W602">
        <f t="shared" si="9"/>
        <v>77</v>
      </c>
    </row>
    <row r="603" spans="1:23" x14ac:dyDescent="0.25">
      <c r="A603">
        <v>4587</v>
      </c>
      <c r="B603">
        <v>31</v>
      </c>
      <c r="C603">
        <v>33</v>
      </c>
      <c r="D603">
        <v>20</v>
      </c>
      <c r="E603">
        <v>39</v>
      </c>
      <c r="F603">
        <v>41</v>
      </c>
      <c r="G603">
        <v>47</v>
      </c>
      <c r="H603" s="74">
        <v>0.14691943127962101</v>
      </c>
      <c r="I603" s="74">
        <v>0.15639810426540299</v>
      </c>
      <c r="J603" s="74">
        <v>9.4786729857819996E-2</v>
      </c>
      <c r="K603" s="74">
        <v>0.184834123222749</v>
      </c>
      <c r="L603" s="74">
        <v>0.19431279620853101</v>
      </c>
      <c r="M603" s="74">
        <v>0.222748815165877</v>
      </c>
      <c r="N603">
        <v>211</v>
      </c>
      <c r="O603">
        <v>47</v>
      </c>
      <c r="P603">
        <v>2</v>
      </c>
      <c r="Q603">
        <v>50</v>
      </c>
      <c r="R603">
        <v>0</v>
      </c>
      <c r="S603">
        <v>0</v>
      </c>
      <c r="T603">
        <v>0</v>
      </c>
      <c r="U603">
        <v>0</v>
      </c>
      <c r="V603">
        <v>0</v>
      </c>
      <c r="W603">
        <f t="shared" si="9"/>
        <v>98</v>
      </c>
    </row>
    <row r="604" spans="1:23" x14ac:dyDescent="0.25">
      <c r="A604">
        <v>4588</v>
      </c>
      <c r="B604">
        <v>580</v>
      </c>
      <c r="C604">
        <v>562</v>
      </c>
      <c r="D604">
        <v>674</v>
      </c>
      <c r="E604">
        <v>764</v>
      </c>
      <c r="F604">
        <v>707</v>
      </c>
      <c r="G604">
        <v>455</v>
      </c>
      <c r="H604" s="74">
        <v>0.15499732763228199</v>
      </c>
      <c r="I604" s="74">
        <v>0.15018706574024601</v>
      </c>
      <c r="J604" s="74">
        <v>0.18011758417958301</v>
      </c>
      <c r="K604" s="74">
        <v>0.20416889363976501</v>
      </c>
      <c r="L604" s="74">
        <v>0.18893639764831599</v>
      </c>
      <c r="M604" s="74">
        <v>0.121592731159808</v>
      </c>
      <c r="N604">
        <v>3742</v>
      </c>
      <c r="O604">
        <v>13</v>
      </c>
      <c r="P604">
        <v>69</v>
      </c>
      <c r="Q604">
        <v>6</v>
      </c>
      <c r="R604">
        <v>0</v>
      </c>
      <c r="S604">
        <v>9</v>
      </c>
      <c r="T604">
        <v>0</v>
      </c>
      <c r="U604">
        <v>0</v>
      </c>
      <c r="V604">
        <v>2</v>
      </c>
      <c r="W604">
        <f t="shared" si="9"/>
        <v>31</v>
      </c>
    </row>
    <row r="605" spans="1:23" x14ac:dyDescent="0.25">
      <c r="A605">
        <v>4591</v>
      </c>
      <c r="B605">
        <v>389</v>
      </c>
      <c r="C605">
        <v>467</v>
      </c>
      <c r="D605">
        <v>689</v>
      </c>
      <c r="E605">
        <v>476</v>
      </c>
      <c r="F605">
        <v>347</v>
      </c>
      <c r="G605">
        <v>239</v>
      </c>
      <c r="H605" s="74">
        <v>0.149213655542769</v>
      </c>
      <c r="I605" s="74">
        <v>0.17913310318373599</v>
      </c>
      <c r="J605" s="74">
        <v>0.26428845416187202</v>
      </c>
      <c r="K605" s="74">
        <v>0.18258534714230901</v>
      </c>
      <c r="L605" s="74">
        <v>0.133103183736095</v>
      </c>
      <c r="M605" s="74">
        <v>9.1676256233217998E-2</v>
      </c>
      <c r="N605">
        <v>2607</v>
      </c>
      <c r="O605">
        <v>23</v>
      </c>
      <c r="P605">
        <v>60</v>
      </c>
      <c r="Q605">
        <v>10</v>
      </c>
      <c r="R605">
        <v>1</v>
      </c>
      <c r="S605">
        <v>4</v>
      </c>
      <c r="T605">
        <v>0</v>
      </c>
      <c r="U605">
        <v>0</v>
      </c>
      <c r="V605">
        <v>2</v>
      </c>
      <c r="W605">
        <f t="shared" si="9"/>
        <v>40</v>
      </c>
    </row>
    <row r="606" spans="1:23" x14ac:dyDescent="0.25">
      <c r="A606">
        <v>4593</v>
      </c>
      <c r="B606">
        <v>78</v>
      </c>
      <c r="C606">
        <v>94</v>
      </c>
      <c r="D606">
        <v>62</v>
      </c>
      <c r="E606">
        <v>48</v>
      </c>
      <c r="F606">
        <v>79</v>
      </c>
      <c r="G606">
        <v>59</v>
      </c>
      <c r="H606" s="74">
        <v>0.185714285714286</v>
      </c>
      <c r="I606" s="74">
        <v>0.22380952380952401</v>
      </c>
      <c r="J606" s="74">
        <v>0.14761904761904801</v>
      </c>
      <c r="K606" s="74">
        <v>0.114285714285714</v>
      </c>
      <c r="L606" s="74">
        <v>0.18809523809523801</v>
      </c>
      <c r="M606" s="74">
        <v>0.14047619047619</v>
      </c>
      <c r="N606">
        <v>420</v>
      </c>
      <c r="O606">
        <v>62</v>
      </c>
      <c r="P606">
        <v>34</v>
      </c>
      <c r="Q606">
        <v>1</v>
      </c>
      <c r="R606">
        <v>0</v>
      </c>
      <c r="S606">
        <v>1</v>
      </c>
      <c r="T606">
        <v>0</v>
      </c>
      <c r="U606">
        <v>0</v>
      </c>
      <c r="V606">
        <v>1</v>
      </c>
      <c r="W606">
        <f t="shared" si="9"/>
        <v>66</v>
      </c>
    </row>
    <row r="607" spans="1:23" x14ac:dyDescent="0.25">
      <c r="A607">
        <v>4595</v>
      </c>
      <c r="B607">
        <v>10</v>
      </c>
      <c r="C607">
        <v>17</v>
      </c>
      <c r="D607">
        <v>11</v>
      </c>
      <c r="E607">
        <v>14</v>
      </c>
      <c r="F607">
        <v>21</v>
      </c>
      <c r="G607">
        <v>15</v>
      </c>
      <c r="H607" s="74">
        <v>0.11363636363636399</v>
      </c>
      <c r="I607" s="74">
        <v>0.19318181818181801</v>
      </c>
      <c r="J607" s="74">
        <v>0.125</v>
      </c>
      <c r="K607" s="74">
        <v>0.15909090909090901</v>
      </c>
      <c r="L607" s="74">
        <v>0.23863636363636401</v>
      </c>
      <c r="M607" s="74">
        <v>0.170454545454545</v>
      </c>
      <c r="N607">
        <v>88</v>
      </c>
      <c r="O607">
        <v>32</v>
      </c>
      <c r="P607">
        <v>60</v>
      </c>
      <c r="Q607">
        <v>1</v>
      </c>
      <c r="R607">
        <v>2</v>
      </c>
      <c r="S607">
        <v>2</v>
      </c>
      <c r="T607">
        <v>0</v>
      </c>
      <c r="U607">
        <v>0</v>
      </c>
      <c r="V607">
        <v>2</v>
      </c>
      <c r="W607">
        <f t="shared" si="9"/>
        <v>40</v>
      </c>
    </row>
    <row r="608" spans="1:23" x14ac:dyDescent="0.25">
      <c r="A608">
        <v>4596</v>
      </c>
      <c r="B608">
        <v>31</v>
      </c>
      <c r="C608">
        <v>13</v>
      </c>
      <c r="D608">
        <v>18</v>
      </c>
      <c r="E608">
        <v>23</v>
      </c>
      <c r="F608">
        <v>19</v>
      </c>
      <c r="G608">
        <v>19</v>
      </c>
      <c r="H608" s="74">
        <v>0.25203252032520301</v>
      </c>
      <c r="I608" s="74">
        <v>0.105691056910569</v>
      </c>
      <c r="J608" s="74">
        <v>0.146341463414634</v>
      </c>
      <c r="K608" s="74">
        <v>0.18699186991869901</v>
      </c>
      <c r="L608" s="74">
        <v>0.154471544715447</v>
      </c>
      <c r="M608" s="74">
        <v>0.154471544715447</v>
      </c>
      <c r="N608">
        <v>123</v>
      </c>
      <c r="O608">
        <v>38</v>
      </c>
      <c r="P608">
        <v>26</v>
      </c>
      <c r="Q608">
        <v>0</v>
      </c>
      <c r="R608">
        <v>0</v>
      </c>
      <c r="S608">
        <v>34</v>
      </c>
      <c r="T608">
        <v>0</v>
      </c>
      <c r="U608">
        <v>0</v>
      </c>
      <c r="V608">
        <v>3</v>
      </c>
      <c r="W608">
        <f t="shared" si="9"/>
        <v>74</v>
      </c>
    </row>
    <row r="609" spans="1:23" x14ac:dyDescent="0.25">
      <c r="A609">
        <v>4599</v>
      </c>
      <c r="B609">
        <v>647</v>
      </c>
      <c r="C609">
        <v>1214</v>
      </c>
      <c r="D609">
        <v>1525</v>
      </c>
      <c r="E609">
        <v>835</v>
      </c>
      <c r="F609">
        <v>578</v>
      </c>
      <c r="G609">
        <v>399</v>
      </c>
      <c r="H609" s="74">
        <v>0.124470950365525</v>
      </c>
      <c r="I609" s="74">
        <v>0.233551365909965</v>
      </c>
      <c r="J609" s="74">
        <v>0.29338207002693301</v>
      </c>
      <c r="K609" s="74">
        <v>0.160638707195075</v>
      </c>
      <c r="L609" s="74">
        <v>0.111196614082339</v>
      </c>
      <c r="M609" s="74">
        <v>7.6760292420161996E-2</v>
      </c>
      <c r="N609">
        <v>5198</v>
      </c>
      <c r="O609">
        <v>20</v>
      </c>
      <c r="P609">
        <v>60</v>
      </c>
      <c r="Q609">
        <v>10</v>
      </c>
      <c r="R609">
        <v>0</v>
      </c>
      <c r="S609">
        <v>7</v>
      </c>
      <c r="T609">
        <v>0</v>
      </c>
      <c r="U609">
        <v>0</v>
      </c>
      <c r="V609">
        <v>2</v>
      </c>
      <c r="W609">
        <f t="shared" si="9"/>
        <v>40</v>
      </c>
    </row>
    <row r="610" spans="1:23" x14ac:dyDescent="0.25">
      <c r="A610">
        <v>4604</v>
      </c>
      <c r="B610">
        <v>1</v>
      </c>
      <c r="C610">
        <v>1</v>
      </c>
      <c r="D610">
        <v>1</v>
      </c>
      <c r="E610">
        <v>1</v>
      </c>
      <c r="F610">
        <v>0</v>
      </c>
      <c r="G610">
        <v>0</v>
      </c>
      <c r="H610" s="74">
        <v>0.25</v>
      </c>
      <c r="I610" s="74">
        <v>0.25</v>
      </c>
      <c r="J610" s="74">
        <v>0.25</v>
      </c>
      <c r="K610" s="74">
        <v>0.25</v>
      </c>
      <c r="L610" s="74">
        <v>0</v>
      </c>
      <c r="M610" s="74">
        <v>0</v>
      </c>
      <c r="N610">
        <v>4</v>
      </c>
      <c r="O610">
        <v>0</v>
      </c>
      <c r="P610">
        <v>0</v>
      </c>
      <c r="Q610">
        <v>0</v>
      </c>
      <c r="R610">
        <v>0</v>
      </c>
      <c r="S610">
        <v>0</v>
      </c>
      <c r="T610">
        <v>0</v>
      </c>
      <c r="U610">
        <v>0</v>
      </c>
      <c r="V610">
        <v>0</v>
      </c>
      <c r="W610">
        <f t="shared" si="9"/>
        <v>100</v>
      </c>
    </row>
    <row r="611" spans="1:23" x14ac:dyDescent="0.25">
      <c r="A611">
        <v>4620</v>
      </c>
      <c r="B611">
        <v>10</v>
      </c>
      <c r="C611">
        <v>16</v>
      </c>
      <c r="D611">
        <v>12</v>
      </c>
      <c r="E611">
        <v>5</v>
      </c>
      <c r="F611">
        <v>18</v>
      </c>
      <c r="G611">
        <v>8</v>
      </c>
      <c r="H611" s="74">
        <v>0.14492753623188401</v>
      </c>
      <c r="I611" s="74">
        <v>0.231884057971014</v>
      </c>
      <c r="J611" s="74">
        <v>0.173913043478261</v>
      </c>
      <c r="K611" s="74">
        <v>7.2463768115942004E-2</v>
      </c>
      <c r="L611" s="74">
        <v>0.26086956521739102</v>
      </c>
      <c r="M611" s="74">
        <v>0.115942028985507</v>
      </c>
      <c r="N611">
        <v>69</v>
      </c>
      <c r="O611">
        <v>56</v>
      </c>
      <c r="P611">
        <v>29</v>
      </c>
      <c r="Q611">
        <v>6</v>
      </c>
      <c r="R611">
        <v>0</v>
      </c>
      <c r="S611">
        <v>5</v>
      </c>
      <c r="T611">
        <v>1</v>
      </c>
      <c r="U611">
        <v>0</v>
      </c>
      <c r="V611">
        <v>3</v>
      </c>
      <c r="W611">
        <f t="shared" si="9"/>
        <v>71</v>
      </c>
    </row>
    <row r="612" spans="1:23" x14ac:dyDescent="0.25">
      <c r="A612">
        <v>4634</v>
      </c>
      <c r="B612">
        <v>213</v>
      </c>
      <c r="C612">
        <v>400</v>
      </c>
      <c r="D612">
        <v>144</v>
      </c>
      <c r="E612">
        <v>126</v>
      </c>
      <c r="F612">
        <v>211</v>
      </c>
      <c r="G612">
        <v>121</v>
      </c>
      <c r="H612" s="74">
        <v>0.17530864197530899</v>
      </c>
      <c r="I612" s="74">
        <v>0.329218106995885</v>
      </c>
      <c r="J612" s="74">
        <v>0.11851851851851899</v>
      </c>
      <c r="K612" s="74">
        <v>0.10370370370370401</v>
      </c>
      <c r="L612" s="74">
        <v>0.17366255144032899</v>
      </c>
      <c r="M612" s="74">
        <v>9.9588477366254993E-2</v>
      </c>
      <c r="N612">
        <v>1215</v>
      </c>
      <c r="O612">
        <v>10</v>
      </c>
      <c r="P612">
        <v>84</v>
      </c>
      <c r="Q612">
        <v>3</v>
      </c>
      <c r="R612">
        <v>0</v>
      </c>
      <c r="S612">
        <v>2</v>
      </c>
      <c r="T612">
        <v>0</v>
      </c>
      <c r="U612">
        <v>0</v>
      </c>
      <c r="V612">
        <v>0</v>
      </c>
      <c r="W612">
        <f t="shared" si="9"/>
        <v>16</v>
      </c>
    </row>
    <row r="613" spans="1:23" x14ac:dyDescent="0.25">
      <c r="A613">
        <v>4638</v>
      </c>
      <c r="B613">
        <v>238</v>
      </c>
      <c r="C613">
        <v>538</v>
      </c>
      <c r="D613">
        <v>662</v>
      </c>
      <c r="E613">
        <v>359</v>
      </c>
      <c r="F613">
        <v>252</v>
      </c>
      <c r="G613">
        <v>176</v>
      </c>
      <c r="H613" s="74">
        <v>0.106966292134831</v>
      </c>
      <c r="I613" s="74">
        <v>0.24179775280898899</v>
      </c>
      <c r="J613" s="74">
        <v>0.29752808988764001</v>
      </c>
      <c r="K613" s="74">
        <v>0.16134831460674201</v>
      </c>
      <c r="L613" s="74">
        <v>0.113258426966292</v>
      </c>
      <c r="M613" s="74">
        <v>7.9101123595506001E-2</v>
      </c>
      <c r="N613">
        <v>2225</v>
      </c>
      <c r="O613">
        <v>16</v>
      </c>
      <c r="P613">
        <v>69</v>
      </c>
      <c r="Q613">
        <v>8</v>
      </c>
      <c r="R613">
        <v>1</v>
      </c>
      <c r="S613">
        <v>5</v>
      </c>
      <c r="T613">
        <v>0</v>
      </c>
      <c r="U613">
        <v>0</v>
      </c>
      <c r="V613">
        <v>1</v>
      </c>
      <c r="W613">
        <f t="shared" si="9"/>
        <v>31</v>
      </c>
    </row>
    <row r="614" spans="1:23" x14ac:dyDescent="0.25">
      <c r="A614">
        <v>4640</v>
      </c>
      <c r="B614">
        <v>99</v>
      </c>
      <c r="C614">
        <v>201</v>
      </c>
      <c r="D614">
        <v>78</v>
      </c>
      <c r="E614">
        <v>71</v>
      </c>
      <c r="F614">
        <v>65</v>
      </c>
      <c r="G614">
        <v>72</v>
      </c>
      <c r="H614" s="74">
        <v>0.16894197952218401</v>
      </c>
      <c r="I614" s="74">
        <v>0.34300341296928299</v>
      </c>
      <c r="J614" s="74">
        <v>0.133105802047782</v>
      </c>
      <c r="K614" s="74">
        <v>0.12116040955631401</v>
      </c>
      <c r="L614" s="74">
        <v>0.110921501706485</v>
      </c>
      <c r="M614" s="74">
        <v>0.12286689419795201</v>
      </c>
      <c r="N614">
        <v>586</v>
      </c>
      <c r="O614">
        <v>84</v>
      </c>
      <c r="P614">
        <v>13</v>
      </c>
      <c r="Q614">
        <v>1</v>
      </c>
      <c r="R614">
        <v>2</v>
      </c>
      <c r="S614">
        <v>0</v>
      </c>
      <c r="T614">
        <v>0</v>
      </c>
      <c r="U614">
        <v>0</v>
      </c>
      <c r="V614">
        <v>1</v>
      </c>
      <c r="W614">
        <f t="shared" si="9"/>
        <v>87</v>
      </c>
    </row>
    <row r="615" spans="1:23" x14ac:dyDescent="0.25">
      <c r="A615">
        <v>4649</v>
      </c>
      <c r="B615">
        <v>375</v>
      </c>
      <c r="C615">
        <v>484</v>
      </c>
      <c r="D615">
        <v>575</v>
      </c>
      <c r="E615">
        <v>562</v>
      </c>
      <c r="F615">
        <v>519</v>
      </c>
      <c r="G615">
        <v>370</v>
      </c>
      <c r="H615" s="74">
        <v>0.12998266897746999</v>
      </c>
      <c r="I615" s="74">
        <v>0.167764298093588</v>
      </c>
      <c r="J615" s="74">
        <v>0.19930675909878701</v>
      </c>
      <c r="K615" s="74">
        <v>0.19480069324090099</v>
      </c>
      <c r="L615" s="74">
        <v>0.17989601386481799</v>
      </c>
      <c r="M615" s="74">
        <v>0.12824956672443699</v>
      </c>
      <c r="N615">
        <v>2885</v>
      </c>
      <c r="O615">
        <v>18</v>
      </c>
      <c r="P615">
        <v>75</v>
      </c>
      <c r="Q615">
        <v>4</v>
      </c>
      <c r="R615">
        <v>0</v>
      </c>
      <c r="S615">
        <v>2</v>
      </c>
      <c r="T615">
        <v>0</v>
      </c>
      <c r="U615">
        <v>0</v>
      </c>
      <c r="V615">
        <v>1</v>
      </c>
      <c r="W615">
        <f t="shared" si="9"/>
        <v>25</v>
      </c>
    </row>
    <row r="616" spans="1:23" x14ac:dyDescent="0.25">
      <c r="A616">
        <v>4650</v>
      </c>
      <c r="B616">
        <v>330</v>
      </c>
      <c r="C616">
        <v>524</v>
      </c>
      <c r="D616">
        <v>640</v>
      </c>
      <c r="E616">
        <v>430</v>
      </c>
      <c r="F616">
        <v>363</v>
      </c>
      <c r="G616">
        <v>194</v>
      </c>
      <c r="H616" s="74">
        <v>0.13301088270858499</v>
      </c>
      <c r="I616" s="74">
        <v>0.211205159209996</v>
      </c>
      <c r="J616" s="74">
        <v>0.25796049979846802</v>
      </c>
      <c r="K616" s="74">
        <v>0.173317210802096</v>
      </c>
      <c r="L616" s="74">
        <v>0.14631197097944401</v>
      </c>
      <c r="M616" s="74">
        <v>7.8194276501411003E-2</v>
      </c>
      <c r="N616">
        <v>2481</v>
      </c>
      <c r="O616">
        <v>27</v>
      </c>
      <c r="P616">
        <v>58</v>
      </c>
      <c r="Q616">
        <v>10</v>
      </c>
      <c r="R616">
        <v>0</v>
      </c>
      <c r="S616">
        <v>3</v>
      </c>
      <c r="T616">
        <v>0</v>
      </c>
      <c r="U616">
        <v>0</v>
      </c>
      <c r="V616">
        <v>2</v>
      </c>
      <c r="W616">
        <f t="shared" si="9"/>
        <v>42</v>
      </c>
    </row>
    <row r="617" spans="1:23" x14ac:dyDescent="0.25">
      <c r="A617">
        <v>4682</v>
      </c>
      <c r="B617">
        <v>65</v>
      </c>
      <c r="C617">
        <v>63</v>
      </c>
      <c r="D617">
        <v>48</v>
      </c>
      <c r="E617">
        <v>44</v>
      </c>
      <c r="F617">
        <v>61</v>
      </c>
      <c r="G617">
        <v>57</v>
      </c>
      <c r="H617" s="74">
        <v>0.19230769230769201</v>
      </c>
      <c r="I617" s="74">
        <v>0.18639053254437901</v>
      </c>
      <c r="J617" s="74">
        <v>0.14201183431952699</v>
      </c>
      <c r="K617" s="74">
        <v>0.13017751479289899</v>
      </c>
      <c r="L617" s="74">
        <v>0.18047337278106501</v>
      </c>
      <c r="M617" s="74">
        <v>0.16863905325443801</v>
      </c>
      <c r="N617">
        <v>338</v>
      </c>
      <c r="O617">
        <v>59</v>
      </c>
      <c r="P617">
        <v>35</v>
      </c>
      <c r="Q617">
        <v>0</v>
      </c>
      <c r="R617">
        <v>0</v>
      </c>
      <c r="S617">
        <v>5</v>
      </c>
      <c r="T617">
        <v>0</v>
      </c>
      <c r="U617">
        <v>0</v>
      </c>
      <c r="V617">
        <v>0</v>
      </c>
      <c r="W617">
        <f t="shared" si="9"/>
        <v>65</v>
      </c>
    </row>
    <row r="618" spans="1:23" x14ac:dyDescent="0.25">
      <c r="A618">
        <v>4685</v>
      </c>
      <c r="B618">
        <v>0</v>
      </c>
      <c r="C618">
        <v>1</v>
      </c>
      <c r="D618">
        <v>3</v>
      </c>
      <c r="E618">
        <v>0</v>
      </c>
      <c r="F618">
        <v>0</v>
      </c>
      <c r="G618">
        <v>1</v>
      </c>
      <c r="H618" s="74">
        <v>0</v>
      </c>
      <c r="I618" s="74">
        <v>0.2</v>
      </c>
      <c r="J618" s="74">
        <v>0.6</v>
      </c>
      <c r="K618" s="74">
        <v>0</v>
      </c>
      <c r="L618" s="74">
        <v>0</v>
      </c>
      <c r="M618" s="74">
        <v>0.2</v>
      </c>
      <c r="N618">
        <v>5</v>
      </c>
      <c r="O618">
        <v>17</v>
      </c>
      <c r="P618">
        <v>83</v>
      </c>
      <c r="Q618">
        <v>0</v>
      </c>
      <c r="R618">
        <v>0</v>
      </c>
      <c r="S618">
        <v>0</v>
      </c>
      <c r="T618">
        <v>0</v>
      </c>
      <c r="U618">
        <v>0</v>
      </c>
      <c r="V618">
        <v>0</v>
      </c>
      <c r="W618">
        <f t="shared" si="9"/>
        <v>17</v>
      </c>
    </row>
    <row r="619" spans="1:23" x14ac:dyDescent="0.25">
      <c r="A619">
        <v>4687</v>
      </c>
      <c r="B619">
        <v>57</v>
      </c>
      <c r="C619">
        <v>31</v>
      </c>
      <c r="D619">
        <v>36</v>
      </c>
      <c r="E619">
        <v>21</v>
      </c>
      <c r="F619">
        <v>32</v>
      </c>
      <c r="G619">
        <v>30</v>
      </c>
      <c r="H619" s="74">
        <v>0.27536231884057999</v>
      </c>
      <c r="I619" s="74">
        <v>0.14975845410628</v>
      </c>
      <c r="J619" s="74">
        <v>0.173913043478261</v>
      </c>
      <c r="K619" s="74">
        <v>0.101449275362319</v>
      </c>
      <c r="L619" s="74">
        <v>0.15458937198067599</v>
      </c>
      <c r="M619" s="74">
        <v>0.14492753623188401</v>
      </c>
      <c r="N619">
        <v>207</v>
      </c>
      <c r="O619">
        <v>66</v>
      </c>
      <c r="P619">
        <v>33</v>
      </c>
      <c r="Q619">
        <v>1</v>
      </c>
      <c r="R619">
        <v>0</v>
      </c>
      <c r="S619">
        <v>0</v>
      </c>
      <c r="T619">
        <v>0</v>
      </c>
      <c r="U619">
        <v>0</v>
      </c>
      <c r="V619">
        <v>0</v>
      </c>
      <c r="W619">
        <f t="shared" si="9"/>
        <v>67</v>
      </c>
    </row>
    <row r="620" spans="1:23" x14ac:dyDescent="0.25">
      <c r="A620">
        <v>4688</v>
      </c>
      <c r="B620">
        <v>10</v>
      </c>
      <c r="C620">
        <v>17</v>
      </c>
      <c r="D620">
        <v>8</v>
      </c>
      <c r="E620">
        <v>10</v>
      </c>
      <c r="F620">
        <v>8</v>
      </c>
      <c r="G620">
        <v>8</v>
      </c>
      <c r="H620" s="74">
        <v>0.16393442622950799</v>
      </c>
      <c r="I620" s="74">
        <v>0.27868852459016402</v>
      </c>
      <c r="J620" s="74">
        <v>0.13114754098360701</v>
      </c>
      <c r="K620" s="74">
        <v>0.16393442622950799</v>
      </c>
      <c r="L620" s="74">
        <v>0.13114754098360701</v>
      </c>
      <c r="M620" s="74">
        <v>0.13114754098360701</v>
      </c>
      <c r="N620">
        <v>61</v>
      </c>
      <c r="O620">
        <v>53</v>
      </c>
      <c r="P620">
        <v>43</v>
      </c>
      <c r="Q620">
        <v>0</v>
      </c>
      <c r="R620">
        <v>4</v>
      </c>
      <c r="S620">
        <v>0</v>
      </c>
      <c r="T620">
        <v>0</v>
      </c>
      <c r="U620">
        <v>0</v>
      </c>
      <c r="V620">
        <v>0</v>
      </c>
      <c r="W620">
        <f t="shared" si="9"/>
        <v>57</v>
      </c>
    </row>
    <row r="621" spans="1:23" x14ac:dyDescent="0.25">
      <c r="A621">
        <v>4689</v>
      </c>
      <c r="B621">
        <v>24</v>
      </c>
      <c r="C621">
        <v>30</v>
      </c>
      <c r="D621">
        <v>18</v>
      </c>
      <c r="E621">
        <v>13</v>
      </c>
      <c r="F621">
        <v>28</v>
      </c>
      <c r="G621">
        <v>44</v>
      </c>
      <c r="H621" s="74">
        <v>0.152866242038217</v>
      </c>
      <c r="I621" s="74">
        <v>0.19108280254777099</v>
      </c>
      <c r="J621" s="74">
        <v>0.11464968152866201</v>
      </c>
      <c r="K621" s="74">
        <v>8.2802547770700993E-2</v>
      </c>
      <c r="L621" s="74">
        <v>0.178343949044586</v>
      </c>
      <c r="M621" s="74">
        <v>0.28025477707006402</v>
      </c>
      <c r="N621">
        <v>157</v>
      </c>
      <c r="O621">
        <v>52</v>
      </c>
      <c r="P621">
        <v>45</v>
      </c>
      <c r="Q621">
        <v>1</v>
      </c>
      <c r="R621">
        <v>1</v>
      </c>
      <c r="S621">
        <v>0</v>
      </c>
      <c r="T621">
        <v>0</v>
      </c>
      <c r="U621">
        <v>0</v>
      </c>
      <c r="V621">
        <v>0</v>
      </c>
      <c r="W621">
        <f t="shared" si="9"/>
        <v>55</v>
      </c>
    </row>
    <row r="622" spans="1:23" x14ac:dyDescent="0.25">
      <c r="A622">
        <v>4690</v>
      </c>
      <c r="B622">
        <v>1</v>
      </c>
      <c r="C622">
        <v>1</v>
      </c>
      <c r="D622">
        <v>1</v>
      </c>
      <c r="E622">
        <v>2</v>
      </c>
      <c r="F622">
        <v>1</v>
      </c>
      <c r="G622">
        <v>5</v>
      </c>
      <c r="H622" s="74">
        <v>9.0909090909090995E-2</v>
      </c>
      <c r="I622" s="74">
        <v>9.0909090909090995E-2</v>
      </c>
      <c r="J622" s="74">
        <v>9.0909090909090995E-2</v>
      </c>
      <c r="K622" s="74">
        <v>0.18181818181818199</v>
      </c>
      <c r="L622" s="74">
        <v>9.0909090909090995E-2</v>
      </c>
      <c r="M622" s="74">
        <v>0.45454545454545497</v>
      </c>
      <c r="N622">
        <v>11</v>
      </c>
      <c r="O622">
        <v>57</v>
      </c>
      <c r="P622">
        <v>43</v>
      </c>
      <c r="Q622">
        <v>0</v>
      </c>
      <c r="R622">
        <v>0</v>
      </c>
      <c r="S622">
        <v>0</v>
      </c>
      <c r="T622">
        <v>0</v>
      </c>
      <c r="U622">
        <v>0</v>
      </c>
      <c r="V622">
        <v>0</v>
      </c>
      <c r="W622">
        <f t="shared" si="9"/>
        <v>57</v>
      </c>
    </row>
    <row r="623" spans="1:23" x14ac:dyDescent="0.25">
      <c r="A623">
        <v>4691</v>
      </c>
      <c r="B623">
        <v>6</v>
      </c>
      <c r="C623">
        <v>4</v>
      </c>
      <c r="D623">
        <v>4</v>
      </c>
      <c r="E623">
        <v>2</v>
      </c>
      <c r="F623">
        <v>6</v>
      </c>
      <c r="G623">
        <v>5</v>
      </c>
      <c r="H623" s="74">
        <v>0.22222222222222199</v>
      </c>
      <c r="I623" s="74">
        <v>0.148148148148148</v>
      </c>
      <c r="J623" s="74">
        <v>0.148148148148148</v>
      </c>
      <c r="K623" s="74">
        <v>7.4074074074074001E-2</v>
      </c>
      <c r="L623" s="74">
        <v>0.22222222222222199</v>
      </c>
      <c r="M623" s="74">
        <v>0.18518518518518501</v>
      </c>
      <c r="N623">
        <v>27</v>
      </c>
      <c r="O623">
        <v>54</v>
      </c>
      <c r="P623">
        <v>43</v>
      </c>
      <c r="Q623">
        <v>0</v>
      </c>
      <c r="R623">
        <v>3</v>
      </c>
      <c r="S623">
        <v>0</v>
      </c>
      <c r="T623">
        <v>0</v>
      </c>
      <c r="U623">
        <v>0</v>
      </c>
      <c r="V623">
        <v>0</v>
      </c>
      <c r="W623">
        <f t="shared" si="9"/>
        <v>57</v>
      </c>
    </row>
    <row r="624" spans="1:23" x14ac:dyDescent="0.25">
      <c r="A624">
        <v>4692</v>
      </c>
      <c r="B624">
        <v>8</v>
      </c>
      <c r="C624">
        <v>4</v>
      </c>
      <c r="D624">
        <v>5</v>
      </c>
      <c r="E624">
        <v>1</v>
      </c>
      <c r="F624">
        <v>4</v>
      </c>
      <c r="G624">
        <v>1</v>
      </c>
      <c r="H624" s="74">
        <v>0.34782608695652201</v>
      </c>
      <c r="I624" s="74">
        <v>0.173913043478261</v>
      </c>
      <c r="J624" s="74">
        <v>0.217391304347826</v>
      </c>
      <c r="K624" s="74">
        <v>4.3478260869565001E-2</v>
      </c>
      <c r="L624" s="74">
        <v>0.173913043478261</v>
      </c>
      <c r="M624" s="74">
        <v>4.3478260869565001E-2</v>
      </c>
      <c r="N624">
        <v>23</v>
      </c>
      <c r="O624">
        <v>50</v>
      </c>
      <c r="P624">
        <v>37</v>
      </c>
      <c r="Q624">
        <v>11</v>
      </c>
      <c r="R624">
        <v>2</v>
      </c>
      <c r="S624">
        <v>0</v>
      </c>
      <c r="T624">
        <v>0</v>
      </c>
      <c r="U624">
        <v>0</v>
      </c>
      <c r="V624">
        <v>0</v>
      </c>
      <c r="W624">
        <f t="shared" si="9"/>
        <v>63</v>
      </c>
    </row>
    <row r="625" spans="1:23" x14ac:dyDescent="0.25">
      <c r="A625">
        <v>4693</v>
      </c>
      <c r="B625">
        <v>4</v>
      </c>
      <c r="C625">
        <v>1</v>
      </c>
      <c r="D625">
        <v>2</v>
      </c>
      <c r="E625">
        <v>0</v>
      </c>
      <c r="F625">
        <v>1</v>
      </c>
      <c r="G625">
        <v>1</v>
      </c>
      <c r="H625" s="74">
        <v>0.44444444444444398</v>
      </c>
      <c r="I625" s="74">
        <v>0.11111111111111099</v>
      </c>
      <c r="J625" s="74">
        <v>0.22222222222222199</v>
      </c>
      <c r="K625" s="74">
        <v>0</v>
      </c>
      <c r="L625" s="74">
        <v>0.11111111111111099</v>
      </c>
      <c r="M625" s="74">
        <v>0.11111111111111099</v>
      </c>
      <c r="N625">
        <v>9</v>
      </c>
      <c r="O625">
        <v>53</v>
      </c>
      <c r="P625">
        <v>12</v>
      </c>
      <c r="Q625">
        <v>29</v>
      </c>
      <c r="R625">
        <v>0</v>
      </c>
      <c r="S625">
        <v>0</v>
      </c>
      <c r="T625">
        <v>0</v>
      </c>
      <c r="U625">
        <v>0</v>
      </c>
      <c r="V625">
        <v>6</v>
      </c>
      <c r="W625">
        <f t="shared" si="9"/>
        <v>88</v>
      </c>
    </row>
    <row r="626" spans="1:23" x14ac:dyDescent="0.25">
      <c r="A626">
        <v>4694</v>
      </c>
      <c r="B626">
        <v>406</v>
      </c>
      <c r="C626">
        <v>676</v>
      </c>
      <c r="D626">
        <v>807</v>
      </c>
      <c r="E626">
        <v>659</v>
      </c>
      <c r="F626">
        <v>520</v>
      </c>
      <c r="G626">
        <v>333</v>
      </c>
      <c r="H626" s="74">
        <v>0.119376653925316</v>
      </c>
      <c r="I626" s="74">
        <v>0.198765069097324</v>
      </c>
      <c r="J626" s="74">
        <v>0.23728315201411301</v>
      </c>
      <c r="K626" s="74">
        <v>0.19376653925316101</v>
      </c>
      <c r="L626" s="74">
        <v>0.15289620699794201</v>
      </c>
      <c r="M626" s="74">
        <v>9.7912378712143006E-2</v>
      </c>
      <c r="N626">
        <v>3401</v>
      </c>
      <c r="O626">
        <v>18</v>
      </c>
      <c r="P626">
        <v>65</v>
      </c>
      <c r="Q626">
        <v>10</v>
      </c>
      <c r="R626">
        <v>0</v>
      </c>
      <c r="S626">
        <v>5</v>
      </c>
      <c r="T626">
        <v>0</v>
      </c>
      <c r="U626">
        <v>0</v>
      </c>
      <c r="V626">
        <v>1</v>
      </c>
      <c r="W626">
        <f t="shared" si="9"/>
        <v>35</v>
      </c>
    </row>
    <row r="627" spans="1:23" x14ac:dyDescent="0.25">
      <c r="A627">
        <v>3286</v>
      </c>
      <c r="B627">
        <v>128</v>
      </c>
      <c r="C627">
        <v>43</v>
      </c>
      <c r="D627">
        <v>138</v>
      </c>
      <c r="E627">
        <v>224</v>
      </c>
      <c r="F627">
        <v>215</v>
      </c>
      <c r="G627">
        <v>103</v>
      </c>
      <c r="H627" s="74">
        <v>0.15041128084606301</v>
      </c>
      <c r="I627" s="74">
        <v>5.0528789659223999E-2</v>
      </c>
      <c r="J627" s="74">
        <v>0.162162162162162</v>
      </c>
      <c r="K627" s="74">
        <v>0.263219741480611</v>
      </c>
      <c r="L627" s="74">
        <v>0.25264394829612202</v>
      </c>
      <c r="M627" s="74">
        <v>0.12103407755581699</v>
      </c>
      <c r="N627">
        <v>851</v>
      </c>
      <c r="O627">
        <v>3</v>
      </c>
      <c r="P627">
        <v>87</v>
      </c>
      <c r="Q627">
        <v>2</v>
      </c>
      <c r="R627">
        <v>0</v>
      </c>
      <c r="S627">
        <v>7</v>
      </c>
      <c r="T627">
        <v>0</v>
      </c>
      <c r="U627">
        <v>0</v>
      </c>
      <c r="V627">
        <v>0</v>
      </c>
      <c r="W627">
        <f t="shared" si="9"/>
        <v>13</v>
      </c>
    </row>
    <row r="628" spans="1:23" x14ac:dyDescent="0.25">
      <c r="A628">
        <v>3422</v>
      </c>
      <c r="B628">
        <v>546</v>
      </c>
      <c r="C628">
        <v>339</v>
      </c>
      <c r="D628">
        <v>818</v>
      </c>
      <c r="E628">
        <v>937</v>
      </c>
      <c r="F628">
        <v>897</v>
      </c>
      <c r="G628">
        <v>581</v>
      </c>
      <c r="H628" s="74">
        <v>0.132588635259835</v>
      </c>
      <c r="I628" s="74">
        <v>8.2321515298689002E-2</v>
      </c>
      <c r="J628" s="74">
        <v>0.19864011656143801</v>
      </c>
      <c r="K628" s="74">
        <v>0.22753763963088899</v>
      </c>
      <c r="L628" s="74">
        <v>0.21782418649829999</v>
      </c>
      <c r="M628" s="74">
        <v>0.14108790675085001</v>
      </c>
      <c r="N628">
        <v>4118</v>
      </c>
      <c r="O628">
        <v>6</v>
      </c>
      <c r="P628">
        <v>88</v>
      </c>
      <c r="Q628">
        <v>2</v>
      </c>
      <c r="R628">
        <v>0</v>
      </c>
      <c r="S628">
        <v>3</v>
      </c>
      <c r="T628">
        <v>0</v>
      </c>
      <c r="U628">
        <v>0</v>
      </c>
      <c r="V628">
        <v>1</v>
      </c>
      <c r="W628">
        <f t="shared" si="9"/>
        <v>12</v>
      </c>
    </row>
    <row r="629" spans="1:23" x14ac:dyDescent="0.25">
      <c r="A629">
        <v>2697</v>
      </c>
      <c r="B629">
        <v>327</v>
      </c>
      <c r="C629">
        <v>356</v>
      </c>
      <c r="D629">
        <v>630</v>
      </c>
      <c r="E629">
        <v>512</v>
      </c>
      <c r="F629">
        <v>345</v>
      </c>
      <c r="G629">
        <v>252</v>
      </c>
      <c r="H629" s="74">
        <v>0.13501238645747299</v>
      </c>
      <c r="I629" s="74">
        <v>0.146985962014864</v>
      </c>
      <c r="J629" s="74">
        <v>0.260115606936416</v>
      </c>
      <c r="K629" s="74">
        <v>0.21139554087531001</v>
      </c>
      <c r="L629" s="74">
        <v>0.142444260941371</v>
      </c>
      <c r="M629" s="74">
        <v>0.10404624277456601</v>
      </c>
      <c r="N629">
        <v>2422</v>
      </c>
      <c r="O629">
        <v>10</v>
      </c>
      <c r="P629">
        <v>56</v>
      </c>
      <c r="Q629">
        <v>26</v>
      </c>
      <c r="R629">
        <v>0</v>
      </c>
      <c r="S629">
        <v>5</v>
      </c>
      <c r="T629">
        <v>0</v>
      </c>
      <c r="U629">
        <v>0</v>
      </c>
      <c r="V629">
        <v>1</v>
      </c>
      <c r="W629">
        <f t="shared" si="9"/>
        <v>44</v>
      </c>
    </row>
    <row r="630" spans="1:23" x14ac:dyDescent="0.25">
      <c r="A630">
        <v>2699</v>
      </c>
      <c r="B630">
        <v>374</v>
      </c>
      <c r="C630">
        <v>333</v>
      </c>
      <c r="D630">
        <v>842</v>
      </c>
      <c r="E630">
        <v>668</v>
      </c>
      <c r="F630">
        <v>482</v>
      </c>
      <c r="G630">
        <v>283</v>
      </c>
      <c r="H630" s="74">
        <v>0.12541918175721001</v>
      </c>
      <c r="I630" s="74">
        <v>0.111670020120724</v>
      </c>
      <c r="J630" s="74">
        <v>0.28236083165660603</v>
      </c>
      <c r="K630" s="74">
        <v>0.224010731052985</v>
      </c>
      <c r="L630" s="74">
        <v>0.16163648558014801</v>
      </c>
      <c r="M630" s="74">
        <v>9.4902749832326994E-2</v>
      </c>
      <c r="N630">
        <v>2982</v>
      </c>
      <c r="O630">
        <v>14</v>
      </c>
      <c r="P630">
        <v>43</v>
      </c>
      <c r="Q630">
        <v>26</v>
      </c>
      <c r="R630">
        <v>0</v>
      </c>
      <c r="S630">
        <v>14</v>
      </c>
      <c r="T630">
        <v>0</v>
      </c>
      <c r="U630">
        <v>0</v>
      </c>
      <c r="V630">
        <v>1</v>
      </c>
      <c r="W630">
        <f t="shared" si="9"/>
        <v>57</v>
      </c>
    </row>
    <row r="631" spans="1:23" x14ac:dyDescent="0.25">
      <c r="A631">
        <v>3695</v>
      </c>
      <c r="B631">
        <v>374</v>
      </c>
      <c r="C631">
        <v>421</v>
      </c>
      <c r="D631">
        <v>1015</v>
      </c>
      <c r="E631">
        <v>830</v>
      </c>
      <c r="F631">
        <v>462</v>
      </c>
      <c r="G631">
        <v>329</v>
      </c>
      <c r="H631" s="74">
        <v>0.109006120664529</v>
      </c>
      <c r="I631" s="74">
        <v>0.12270475080151599</v>
      </c>
      <c r="J631" s="74">
        <v>0.29583211891576799</v>
      </c>
      <c r="K631" s="74">
        <v>0.241911979014864</v>
      </c>
      <c r="L631" s="74">
        <v>0.13465461964441899</v>
      </c>
      <c r="M631" s="74">
        <v>9.5890410958903993E-2</v>
      </c>
      <c r="N631">
        <v>3431</v>
      </c>
      <c r="O631">
        <v>11</v>
      </c>
      <c r="P631">
        <v>72</v>
      </c>
      <c r="Q631">
        <v>6</v>
      </c>
      <c r="R631">
        <v>0</v>
      </c>
      <c r="S631">
        <v>10</v>
      </c>
      <c r="T631">
        <v>0</v>
      </c>
      <c r="U631">
        <v>0</v>
      </c>
      <c r="V631">
        <v>1</v>
      </c>
      <c r="W631">
        <f t="shared" si="9"/>
        <v>28</v>
      </c>
    </row>
    <row r="632" spans="1:23" x14ac:dyDescent="0.25">
      <c r="A632">
        <v>3696</v>
      </c>
      <c r="B632">
        <v>441</v>
      </c>
      <c r="C632">
        <v>627</v>
      </c>
      <c r="D632">
        <v>942</v>
      </c>
      <c r="E632">
        <v>641</v>
      </c>
      <c r="F632">
        <v>430</v>
      </c>
      <c r="G632">
        <v>299</v>
      </c>
      <c r="H632" s="74">
        <v>0.13047337278106499</v>
      </c>
      <c r="I632" s="74">
        <v>0.185502958579882</v>
      </c>
      <c r="J632" s="74">
        <v>0.27869822485207102</v>
      </c>
      <c r="K632" s="74">
        <v>0.189644970414201</v>
      </c>
      <c r="L632" s="74">
        <v>0.127218934911243</v>
      </c>
      <c r="M632" s="74">
        <v>8.8461538461537995E-2</v>
      </c>
      <c r="N632">
        <v>3380</v>
      </c>
      <c r="O632">
        <v>16</v>
      </c>
      <c r="P632">
        <v>72</v>
      </c>
      <c r="Q632">
        <v>6</v>
      </c>
      <c r="R632">
        <v>1</v>
      </c>
      <c r="S632">
        <v>4</v>
      </c>
      <c r="T632">
        <v>0</v>
      </c>
      <c r="U632">
        <v>0</v>
      </c>
      <c r="V632">
        <v>2</v>
      </c>
      <c r="W632">
        <f t="shared" si="9"/>
        <v>28</v>
      </c>
    </row>
    <row r="633" spans="1:23" x14ac:dyDescent="0.25">
      <c r="A633">
        <v>3698</v>
      </c>
      <c r="B633">
        <v>580</v>
      </c>
      <c r="C633">
        <v>602</v>
      </c>
      <c r="D633">
        <v>909</v>
      </c>
      <c r="E633">
        <v>749</v>
      </c>
      <c r="F633">
        <v>509</v>
      </c>
      <c r="G633">
        <v>319</v>
      </c>
      <c r="H633" s="74">
        <v>0.15812431842966199</v>
      </c>
      <c r="I633" s="74">
        <v>0.16412213740458001</v>
      </c>
      <c r="J633" s="74">
        <v>0.247818974918212</v>
      </c>
      <c r="K633" s="74">
        <v>0.204198473282443</v>
      </c>
      <c r="L633" s="74">
        <v>0.13876772082878999</v>
      </c>
      <c r="M633" s="74">
        <v>8.6968375136314002E-2</v>
      </c>
      <c r="N633">
        <v>3668</v>
      </c>
      <c r="O633">
        <v>15</v>
      </c>
      <c r="P633">
        <v>66</v>
      </c>
      <c r="Q633">
        <v>8</v>
      </c>
      <c r="R633">
        <v>0</v>
      </c>
      <c r="S633">
        <v>9</v>
      </c>
      <c r="T633">
        <v>0</v>
      </c>
      <c r="U633">
        <v>0</v>
      </c>
      <c r="V633">
        <v>1</v>
      </c>
      <c r="W633">
        <f t="shared" si="9"/>
        <v>34</v>
      </c>
    </row>
    <row r="634" spans="1:23" x14ac:dyDescent="0.25">
      <c r="A634">
        <v>3700</v>
      </c>
      <c r="B634">
        <v>243</v>
      </c>
      <c r="C634">
        <v>534</v>
      </c>
      <c r="D634">
        <v>542</v>
      </c>
      <c r="E634">
        <v>268</v>
      </c>
      <c r="F634">
        <v>177</v>
      </c>
      <c r="G634">
        <v>128</v>
      </c>
      <c r="H634" s="74">
        <v>0.12843551797040201</v>
      </c>
      <c r="I634" s="74">
        <v>0.28224101479915398</v>
      </c>
      <c r="J634" s="74">
        <v>0.28646934460888002</v>
      </c>
      <c r="K634" s="74">
        <v>0.141649048625793</v>
      </c>
      <c r="L634" s="74">
        <v>9.3551797040168999E-2</v>
      </c>
      <c r="M634" s="74">
        <v>6.7653276955602998E-2</v>
      </c>
      <c r="N634">
        <v>1892</v>
      </c>
      <c r="O634">
        <v>13</v>
      </c>
      <c r="P634">
        <v>76</v>
      </c>
      <c r="Q634">
        <v>7</v>
      </c>
      <c r="R634">
        <v>1</v>
      </c>
      <c r="S634">
        <v>2</v>
      </c>
      <c r="T634">
        <v>0</v>
      </c>
      <c r="U634">
        <v>0</v>
      </c>
      <c r="V634">
        <v>1</v>
      </c>
      <c r="W634">
        <f t="shared" si="9"/>
        <v>24</v>
      </c>
    </row>
    <row r="635" spans="1:23" x14ac:dyDescent="0.25">
      <c r="A635">
        <v>4702</v>
      </c>
      <c r="B635">
        <v>197</v>
      </c>
      <c r="C635">
        <v>327</v>
      </c>
      <c r="D635">
        <v>388</v>
      </c>
      <c r="E635">
        <v>275</v>
      </c>
      <c r="F635">
        <v>176</v>
      </c>
      <c r="G635">
        <v>120</v>
      </c>
      <c r="H635" s="74">
        <v>0.13283884018880601</v>
      </c>
      <c r="I635" s="74">
        <v>0.22049898853675001</v>
      </c>
      <c r="J635" s="74">
        <v>0.26163182737693902</v>
      </c>
      <c r="K635" s="74">
        <v>0.18543492919757201</v>
      </c>
      <c r="L635" s="74">
        <v>0.118678354686446</v>
      </c>
      <c r="M635" s="74">
        <v>8.0917060013486003E-2</v>
      </c>
      <c r="N635">
        <v>1483</v>
      </c>
      <c r="O635">
        <v>21</v>
      </c>
      <c r="P635">
        <v>66</v>
      </c>
      <c r="Q635">
        <v>6</v>
      </c>
      <c r="R635">
        <v>0</v>
      </c>
      <c r="S635">
        <v>5</v>
      </c>
      <c r="T635">
        <v>0</v>
      </c>
      <c r="U635">
        <v>0</v>
      </c>
      <c r="V635">
        <v>1</v>
      </c>
      <c r="W635">
        <f t="shared" si="9"/>
        <v>34</v>
      </c>
    </row>
    <row r="636" spans="1:23" x14ac:dyDescent="0.25">
      <c r="A636">
        <v>4703</v>
      </c>
      <c r="B636">
        <v>497</v>
      </c>
      <c r="C636">
        <v>511</v>
      </c>
      <c r="D636">
        <v>664</v>
      </c>
      <c r="E636">
        <v>454</v>
      </c>
      <c r="F636">
        <v>306</v>
      </c>
      <c r="G636">
        <v>168</v>
      </c>
      <c r="H636" s="74">
        <v>0.19115384615384601</v>
      </c>
      <c r="I636" s="74">
        <v>0.19653846153846199</v>
      </c>
      <c r="J636" s="74">
        <v>0.25538461538461499</v>
      </c>
      <c r="K636" s="74">
        <v>0.17461538461538501</v>
      </c>
      <c r="L636" s="74">
        <v>0.117692307692308</v>
      </c>
      <c r="M636" s="74">
        <v>6.4615384615385005E-2</v>
      </c>
      <c r="N636">
        <v>2600</v>
      </c>
      <c r="O636">
        <v>33</v>
      </c>
      <c r="P636">
        <v>51</v>
      </c>
      <c r="Q636">
        <v>11</v>
      </c>
      <c r="R636">
        <v>0</v>
      </c>
      <c r="S636">
        <v>4</v>
      </c>
      <c r="T636">
        <v>0</v>
      </c>
      <c r="U636">
        <v>0</v>
      </c>
      <c r="V636">
        <v>1</v>
      </c>
      <c r="W636">
        <f t="shared" si="9"/>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5"/>
  <sheetViews>
    <sheetView view="pageBreakPreview" zoomScaleNormal="100" zoomScaleSheetLayoutView="100" workbookViewId="0">
      <selection activeCell="B5" sqref="B5"/>
    </sheetView>
  </sheetViews>
  <sheetFormatPr defaultRowHeight="15" x14ac:dyDescent="0.25"/>
  <cols>
    <col min="1" max="1" width="12.7109375" bestFit="1" customWidth="1"/>
    <col min="2" max="2" width="6.7109375" bestFit="1" customWidth="1"/>
  </cols>
  <sheetData>
    <row r="2" spans="1:2" x14ac:dyDescent="0.25">
      <c r="A2" s="93" t="s">
        <v>1665</v>
      </c>
      <c r="B2" s="93"/>
    </row>
    <row r="3" spans="1:2" x14ac:dyDescent="0.25">
      <c r="A3" s="56" t="s">
        <v>1664</v>
      </c>
      <c r="B3" t="s">
        <v>1666</v>
      </c>
    </row>
    <row r="4" spans="1:2" x14ac:dyDescent="0.25">
      <c r="A4" s="69" t="s">
        <v>2</v>
      </c>
      <c r="B4" s="47">
        <v>82</v>
      </c>
    </row>
    <row r="5" spans="1:2" x14ac:dyDescent="0.25">
      <c r="A5" s="69" t="s">
        <v>1661</v>
      </c>
      <c r="B5" s="47">
        <v>69</v>
      </c>
    </row>
    <row r="6" spans="1:2" x14ac:dyDescent="0.25">
      <c r="A6" s="69" t="s">
        <v>4</v>
      </c>
      <c r="B6" s="47">
        <v>73</v>
      </c>
    </row>
    <row r="7" spans="1:2" x14ac:dyDescent="0.25">
      <c r="A7" s="69" t="s">
        <v>1662</v>
      </c>
      <c r="B7" s="47">
        <v>71</v>
      </c>
    </row>
    <row r="8" spans="1:2" x14ac:dyDescent="0.25">
      <c r="A8" s="69" t="s">
        <v>1663</v>
      </c>
      <c r="B8" s="47">
        <v>295</v>
      </c>
    </row>
    <row r="10" spans="1:2" x14ac:dyDescent="0.25">
      <c r="A10" s="93" t="s">
        <v>1668</v>
      </c>
      <c r="B10" s="93"/>
    </row>
    <row r="11" spans="1:2" x14ac:dyDescent="0.25">
      <c r="A11" s="56" t="s">
        <v>1667</v>
      </c>
      <c r="B11" t="s">
        <v>1666</v>
      </c>
    </row>
    <row r="12" spans="1:2" x14ac:dyDescent="0.25">
      <c r="A12" s="69" t="s">
        <v>2</v>
      </c>
      <c r="B12" s="47">
        <v>13</v>
      </c>
    </row>
    <row r="13" spans="1:2" x14ac:dyDescent="0.25">
      <c r="A13" s="69" t="s">
        <v>1661</v>
      </c>
      <c r="B13" s="47">
        <v>12</v>
      </c>
    </row>
    <row r="14" spans="1:2" x14ac:dyDescent="0.25">
      <c r="A14" s="69" t="s">
        <v>4</v>
      </c>
      <c r="B14" s="47">
        <v>9</v>
      </c>
    </row>
    <row r="15" spans="1:2" x14ac:dyDescent="0.25">
      <c r="A15" s="69" t="s">
        <v>1662</v>
      </c>
      <c r="B15" s="47">
        <v>11</v>
      </c>
    </row>
    <row r="16" spans="1:2" x14ac:dyDescent="0.25">
      <c r="A16" s="69" t="s">
        <v>1663</v>
      </c>
      <c r="B16" s="47">
        <v>45</v>
      </c>
    </row>
    <row r="17" spans="1:2" x14ac:dyDescent="0.25">
      <c r="A17" s="69"/>
      <c r="B17" s="47"/>
    </row>
    <row r="18" spans="1:2" x14ac:dyDescent="0.25">
      <c r="A18" s="93" t="s">
        <v>1725</v>
      </c>
      <c r="B18" s="93"/>
    </row>
    <row r="19" spans="1:2" x14ac:dyDescent="0.25">
      <c r="A19" s="56" t="s">
        <v>1724</v>
      </c>
      <c r="B19" t="s">
        <v>1666</v>
      </c>
    </row>
    <row r="20" spans="1:2" x14ac:dyDescent="0.25">
      <c r="A20" s="69" t="s">
        <v>2</v>
      </c>
      <c r="B20" s="47">
        <v>4</v>
      </c>
    </row>
    <row r="21" spans="1:2" x14ac:dyDescent="0.25">
      <c r="A21" s="69" t="s">
        <v>1661</v>
      </c>
      <c r="B21" s="47">
        <v>1</v>
      </c>
    </row>
    <row r="22" spans="1:2" x14ac:dyDescent="0.25">
      <c r="A22" s="69" t="s">
        <v>4</v>
      </c>
      <c r="B22" s="47">
        <v>3</v>
      </c>
    </row>
    <row r="23" spans="1:2" x14ac:dyDescent="0.25">
      <c r="A23" s="69" t="s">
        <v>1662</v>
      </c>
      <c r="B23" s="47">
        <v>2</v>
      </c>
    </row>
    <row r="24" spans="1:2" x14ac:dyDescent="0.25">
      <c r="A24" s="69" t="s">
        <v>1723</v>
      </c>
      <c r="B24" s="47"/>
    </row>
    <row r="25" spans="1:2" x14ac:dyDescent="0.25">
      <c r="A25" s="69" t="s">
        <v>1663</v>
      </c>
      <c r="B25" s="47">
        <v>10</v>
      </c>
    </row>
  </sheetData>
  <mergeCells count="3">
    <mergeCell ref="A2:B2"/>
    <mergeCell ref="A10:B10"/>
    <mergeCell ref="A18:B18"/>
  </mergeCells>
  <pageMargins left="0.7" right="0.7" top="0.75" bottom="0.75" header="0.3" footer="0.3"/>
  <pageSetup orientation="portrait" horizontalDpi="4294967295" verticalDpi="4294967295"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97"/>
  <sheetViews>
    <sheetView tabSelected="1" zoomScaleNormal="100" zoomScaleSheetLayoutView="100" workbookViewId="0">
      <pane ySplit="1" topLeftCell="A2" activePane="bottomLeft" state="frozen"/>
      <selection activeCell="Q281" sqref="Q281"/>
      <selection pane="bottomLeft" activeCell="G7" sqref="G7"/>
    </sheetView>
  </sheetViews>
  <sheetFormatPr defaultColWidth="6.85546875" defaultRowHeight="15" x14ac:dyDescent="0.25"/>
  <cols>
    <col min="1" max="1" width="3.28515625" style="2" bestFit="1" customWidth="1"/>
    <col min="2" max="2" width="8.140625" style="3" bestFit="1" customWidth="1"/>
    <col min="3" max="3" width="5" style="3" bestFit="1" customWidth="1"/>
    <col min="4" max="4" width="10.42578125" style="18" hidden="1" customWidth="1"/>
    <col min="5" max="5" width="8.85546875" style="2" hidden="1" customWidth="1"/>
    <col min="6" max="6" width="10" style="2" hidden="1" customWidth="1"/>
    <col min="7" max="7" width="35" style="2" customWidth="1"/>
    <col min="8" max="8" width="29.5703125" style="2" customWidth="1"/>
    <col min="9" max="9" width="32.28515625" style="2" hidden="1" customWidth="1"/>
    <col min="10" max="11" width="7.5703125" style="3" bestFit="1" customWidth="1"/>
    <col min="12" max="12" width="7.85546875" style="3" bestFit="1" customWidth="1"/>
    <col min="13" max="13" width="10.85546875" style="7" bestFit="1" customWidth="1"/>
    <col min="14" max="14" width="7.5703125" style="3" bestFit="1" customWidth="1"/>
    <col min="15" max="15" width="7.85546875" style="3" bestFit="1" customWidth="1"/>
    <col min="16" max="16" width="7.5703125" style="8" bestFit="1" customWidth="1"/>
    <col min="17" max="17" width="7.85546875" style="8" bestFit="1" customWidth="1"/>
    <col min="18" max="18" width="10.85546875" style="8" bestFit="1" customWidth="1"/>
    <col min="19" max="19" width="11.5703125" style="8" customWidth="1"/>
    <col min="20" max="20" width="12.140625" style="2" bestFit="1" customWidth="1"/>
    <col min="21" max="21" width="10.5703125" style="2" bestFit="1" customWidth="1"/>
    <col min="22" max="22" width="11.140625" style="2" customWidth="1"/>
    <col min="23" max="23" width="46.85546875" style="13" bestFit="1" customWidth="1"/>
    <col min="24" max="16384" width="6.85546875" style="2"/>
  </cols>
  <sheetData>
    <row r="1" spans="1:23" ht="31.5" customHeight="1" x14ac:dyDescent="0.25">
      <c r="A1" s="2" t="s">
        <v>1660</v>
      </c>
      <c r="B1" s="57" t="s">
        <v>0</v>
      </c>
      <c r="C1" s="57" t="s">
        <v>639</v>
      </c>
      <c r="D1" s="58" t="s">
        <v>709</v>
      </c>
      <c r="E1" s="59" t="s">
        <v>641</v>
      </c>
      <c r="F1" s="59" t="s">
        <v>1</v>
      </c>
      <c r="G1" s="59" t="s">
        <v>642</v>
      </c>
      <c r="H1" s="59" t="s">
        <v>779</v>
      </c>
      <c r="I1" s="59" t="s">
        <v>780</v>
      </c>
      <c r="J1" s="60" t="s">
        <v>777</v>
      </c>
      <c r="K1" s="60" t="s">
        <v>633</v>
      </c>
      <c r="L1" s="60" t="s">
        <v>635</v>
      </c>
      <c r="M1" s="60" t="s">
        <v>727</v>
      </c>
      <c r="N1" s="60" t="s">
        <v>645</v>
      </c>
      <c r="O1" s="60" t="s">
        <v>636</v>
      </c>
      <c r="P1" s="60" t="s">
        <v>637</v>
      </c>
      <c r="Q1" s="60" t="s">
        <v>638</v>
      </c>
      <c r="R1" s="60" t="s">
        <v>728</v>
      </c>
      <c r="S1" s="60" t="s">
        <v>1656</v>
      </c>
      <c r="T1" s="61" t="s">
        <v>1657</v>
      </c>
      <c r="U1" s="61" t="s">
        <v>1696</v>
      </c>
      <c r="V1" s="61" t="s">
        <v>1730</v>
      </c>
      <c r="W1" s="12" t="s">
        <v>640</v>
      </c>
    </row>
    <row r="2" spans="1:23" x14ac:dyDescent="0.25">
      <c r="A2" s="2" t="str">
        <f t="shared" ref="A2:A65" si="0">LEFT(B2, 1)</f>
        <v>1</v>
      </c>
      <c r="B2" s="38">
        <v>1001</v>
      </c>
      <c r="C2" s="11" t="s">
        <v>697</v>
      </c>
      <c r="D2" s="11" t="s">
        <v>722</v>
      </c>
      <c r="E2" s="4">
        <v>1</v>
      </c>
      <c r="F2" s="2" t="s">
        <v>2</v>
      </c>
      <c r="G2" s="62" t="s">
        <v>3</v>
      </c>
      <c r="H2" s="62" t="s">
        <v>781</v>
      </c>
      <c r="I2" s="1" t="s">
        <v>782</v>
      </c>
      <c r="J2" s="3" t="s">
        <v>634</v>
      </c>
      <c r="K2" s="3" t="s">
        <v>634</v>
      </c>
      <c r="L2" s="3" t="s">
        <v>634</v>
      </c>
      <c r="M2" s="7" t="s">
        <v>634</v>
      </c>
      <c r="N2" s="3" t="s">
        <v>634</v>
      </c>
      <c r="O2" s="3" t="s">
        <v>634</v>
      </c>
      <c r="P2" s="7" t="s">
        <v>634</v>
      </c>
      <c r="Q2" s="7" t="s">
        <v>634</v>
      </c>
      <c r="R2" s="7" t="s">
        <v>634</v>
      </c>
      <c r="S2" s="41">
        <f>VLOOKUP(B2, '2012-2018'!$A$1:$Z$706,24, FALSE)</f>
        <v>0.46022727272727271</v>
      </c>
      <c r="T2" s="35">
        <f>VLOOKUP(B2,'2018-11 Pivot table'!$A$4:$C$709,3, FALSE)</f>
        <v>282</v>
      </c>
      <c r="U2" s="75">
        <f>VLOOKUP(B2,Demographics!$A$1:$W$636,13, FALSE)</f>
        <v>0.151957531519575</v>
      </c>
      <c r="V2" s="75">
        <f>VLOOKUP(B2,Demographics!$A$1:$W$636,23, FALSE)/100</f>
        <v>0.26</v>
      </c>
    </row>
    <row r="3" spans="1:23" x14ac:dyDescent="0.25">
      <c r="A3" s="2" t="str">
        <f t="shared" si="0"/>
        <v>1</v>
      </c>
      <c r="B3" s="34">
        <v>1005</v>
      </c>
      <c r="C3" s="11" t="s">
        <v>697</v>
      </c>
      <c r="D3" s="20" t="s">
        <v>723</v>
      </c>
      <c r="E3" s="4">
        <v>2</v>
      </c>
      <c r="F3" s="2" t="s">
        <v>6</v>
      </c>
      <c r="G3" s="62" t="s">
        <v>7</v>
      </c>
      <c r="H3" s="62" t="s">
        <v>783</v>
      </c>
      <c r="I3" s="1" t="s">
        <v>784</v>
      </c>
      <c r="J3" s="3" t="s">
        <v>634</v>
      </c>
      <c r="K3" s="3" t="s">
        <v>634</v>
      </c>
      <c r="L3" s="3" t="s">
        <v>634</v>
      </c>
      <c r="M3" s="7" t="s">
        <v>634</v>
      </c>
      <c r="N3" s="3" t="s">
        <v>634</v>
      </c>
      <c r="O3" s="3" t="s">
        <v>634</v>
      </c>
      <c r="P3" s="7" t="s">
        <v>634</v>
      </c>
      <c r="Q3" s="7" t="s">
        <v>634</v>
      </c>
      <c r="R3" s="7" t="s">
        <v>634</v>
      </c>
      <c r="S3" s="41">
        <f>VLOOKUP(B3, '2012-2018'!$A$1:$Z$706,24, FALSE)</f>
        <v>6.1855670103092786E-2</v>
      </c>
      <c r="T3" s="35">
        <f>VLOOKUP(B3,'2018-11 Pivot table'!$A$4:$C$709,3, FALSE)</f>
        <v>271</v>
      </c>
      <c r="U3" s="75">
        <f>VLOOKUP(B3,Demographics!$A$1:$W$636,13, FALSE)</f>
        <v>0.105263157894737</v>
      </c>
      <c r="V3" s="75">
        <f>VLOOKUP(B3,Demographics!$A$1:$W$636,23, FALSE)/100</f>
        <v>0.96</v>
      </c>
    </row>
    <row r="4" spans="1:23" x14ac:dyDescent="0.25">
      <c r="A4" s="2" t="str">
        <f t="shared" si="0"/>
        <v>1</v>
      </c>
      <c r="B4" s="34">
        <v>1009</v>
      </c>
      <c r="C4" s="11" t="s">
        <v>698</v>
      </c>
      <c r="D4" s="11" t="s">
        <v>723</v>
      </c>
      <c r="E4" s="4">
        <v>4</v>
      </c>
      <c r="F4" s="2" t="s">
        <v>11</v>
      </c>
      <c r="G4" s="62" t="s">
        <v>12</v>
      </c>
      <c r="H4" s="62" t="s">
        <v>785</v>
      </c>
      <c r="I4" s="1" t="s">
        <v>786</v>
      </c>
      <c r="J4" s="3" t="s">
        <v>634</v>
      </c>
      <c r="K4" s="3" t="s">
        <v>634</v>
      </c>
      <c r="L4" s="5" t="s">
        <v>644</v>
      </c>
      <c r="M4" s="7" t="s">
        <v>634</v>
      </c>
      <c r="N4" s="3" t="s">
        <v>634</v>
      </c>
      <c r="O4" s="5" t="s">
        <v>644</v>
      </c>
      <c r="P4" s="7" t="s">
        <v>634</v>
      </c>
      <c r="Q4" s="5" t="s">
        <v>644</v>
      </c>
      <c r="R4" s="5" t="s">
        <v>644</v>
      </c>
      <c r="S4" s="41">
        <f>VLOOKUP(B4, '2012-2018'!$A$1:$Z$706,24, FALSE)</f>
        <v>0.65032679738562094</v>
      </c>
      <c r="T4" s="35">
        <f>VLOOKUP(B4,'2018-11 Pivot table'!$A$4:$C$709,3, FALSE)</f>
        <v>233</v>
      </c>
      <c r="U4" s="75">
        <f>VLOOKUP(B4,Demographics!$A$1:$W$636,13, FALSE)</f>
        <v>0.30041493775933598</v>
      </c>
      <c r="V4" s="75">
        <f>VLOOKUP(B4,Demographics!$A$1:$W$636,23, FALSE)/100</f>
        <v>0.21</v>
      </c>
    </row>
    <row r="5" spans="1:23" ht="30" x14ac:dyDescent="0.25">
      <c r="A5" s="2" t="str">
        <f t="shared" si="0"/>
        <v>1</v>
      </c>
      <c r="B5" s="34">
        <v>1010</v>
      </c>
      <c r="C5" s="11" t="s">
        <v>697</v>
      </c>
      <c r="D5" s="20" t="s">
        <v>723</v>
      </c>
      <c r="E5" s="4">
        <v>5</v>
      </c>
      <c r="F5" s="2" t="s">
        <v>13</v>
      </c>
      <c r="G5" s="62" t="s">
        <v>656</v>
      </c>
      <c r="H5" s="62" t="s">
        <v>787</v>
      </c>
      <c r="I5" s="1" t="s">
        <v>784</v>
      </c>
      <c r="J5" s="3" t="s">
        <v>634</v>
      </c>
      <c r="K5" s="3" t="s">
        <v>634</v>
      </c>
      <c r="L5" s="3" t="s">
        <v>634</v>
      </c>
      <c r="M5" s="5" t="s">
        <v>644</v>
      </c>
      <c r="N5" s="3" t="s">
        <v>634</v>
      </c>
      <c r="O5" s="3" t="s">
        <v>634</v>
      </c>
      <c r="P5" s="7" t="s">
        <v>634</v>
      </c>
      <c r="Q5" s="7" t="s">
        <v>634</v>
      </c>
      <c r="R5" s="5" t="s">
        <v>644</v>
      </c>
      <c r="S5" s="41">
        <f>VLOOKUP(B5, '2012-2018'!$A$1:$Z$706,24, FALSE)</f>
        <v>0.28000000000000003</v>
      </c>
      <c r="T5" s="35">
        <f>VLOOKUP(B5,'2018-11 Pivot table'!$A$4:$C$709,3, FALSE)</f>
        <v>100</v>
      </c>
      <c r="U5" s="75">
        <f>VLOOKUP(B5,Demographics!$A$1:$W$636,13, FALSE)</f>
        <v>0.182539682539683</v>
      </c>
      <c r="V5" s="75">
        <f>VLOOKUP(B5,Demographics!$A$1:$W$636,23, FALSE)/100</f>
        <v>0.8</v>
      </c>
    </row>
    <row r="6" spans="1:23" ht="30" x14ac:dyDescent="0.25">
      <c r="A6" s="2" t="str">
        <f t="shared" si="0"/>
        <v>1</v>
      </c>
      <c r="B6" s="38">
        <v>1012</v>
      </c>
      <c r="C6" s="3" t="s">
        <v>697</v>
      </c>
      <c r="D6" s="3" t="s">
        <v>723</v>
      </c>
      <c r="G6" s="63" t="s">
        <v>1672</v>
      </c>
      <c r="H6" s="62" t="s">
        <v>788</v>
      </c>
      <c r="I6" s="1" t="s">
        <v>789</v>
      </c>
      <c r="J6" s="7" t="s">
        <v>634</v>
      </c>
      <c r="K6" s="5" t="s">
        <v>644</v>
      </c>
      <c r="L6" s="5" t="s">
        <v>644</v>
      </c>
      <c r="M6" s="5" t="s">
        <v>644</v>
      </c>
      <c r="N6" s="3" t="s">
        <v>634</v>
      </c>
      <c r="O6" s="3" t="s">
        <v>634</v>
      </c>
      <c r="P6" s="7" t="s">
        <v>634</v>
      </c>
      <c r="Q6" s="9" t="s">
        <v>634</v>
      </c>
      <c r="R6" s="9" t="s">
        <v>634</v>
      </c>
      <c r="S6" s="41">
        <f>VLOOKUP(B6, '2012-2018'!$A$1:$Z$706,24, FALSE)</f>
        <v>0.42984409799554568</v>
      </c>
      <c r="T6" s="35" t="e">
        <f>VLOOKUP(B6,'2018-11 Pivot table'!$A$4:$C$709,3, FALSE)</f>
        <v>#N/A</v>
      </c>
      <c r="U6" s="75">
        <f>VLOOKUP(B6,Demographics!$A$1:$W$636,13, FALSE)</f>
        <v>0.19070436032582699</v>
      </c>
      <c r="V6" s="75">
        <f>VLOOKUP(B6,Demographics!$A$1:$W$636,23, FALSE)/100</f>
        <v>0.5</v>
      </c>
      <c r="W6" s="13" t="s">
        <v>765</v>
      </c>
    </row>
    <row r="7" spans="1:23" ht="26.25" x14ac:dyDescent="0.25">
      <c r="A7" s="2" t="str">
        <f t="shared" si="0"/>
        <v>1</v>
      </c>
      <c r="B7" s="34">
        <v>1013</v>
      </c>
      <c r="C7" s="70" t="s">
        <v>705</v>
      </c>
      <c r="D7" s="20" t="s">
        <v>723</v>
      </c>
      <c r="E7" s="4">
        <v>6</v>
      </c>
      <c r="F7" s="2" t="s">
        <v>14</v>
      </c>
      <c r="G7" s="16" t="s">
        <v>15</v>
      </c>
      <c r="H7" s="1" t="s">
        <v>1205</v>
      </c>
      <c r="I7" s="1" t="s">
        <v>811</v>
      </c>
      <c r="J7" s="7" t="s">
        <v>634</v>
      </c>
      <c r="K7" s="3" t="s">
        <v>634</v>
      </c>
      <c r="L7" s="5" t="s">
        <v>644</v>
      </c>
      <c r="M7" s="7" t="s">
        <v>634</v>
      </c>
      <c r="N7" s="3" t="s">
        <v>634</v>
      </c>
      <c r="O7" s="5" t="s">
        <v>644</v>
      </c>
      <c r="P7" s="7" t="s">
        <v>634</v>
      </c>
      <c r="Q7" s="5" t="s">
        <v>644</v>
      </c>
      <c r="R7" s="7" t="s">
        <v>634</v>
      </c>
      <c r="S7" s="41">
        <f>VLOOKUP(B7, '2012-2018'!$A$1:$Z$706,24, FALSE)</f>
        <v>9.0487238979118326E-2</v>
      </c>
      <c r="T7" s="35">
        <f>VLOOKUP(B7,'2018-11 Pivot table'!$A$4:$C$709,3, FALSE)</f>
        <v>266</v>
      </c>
      <c r="U7" s="75">
        <f>VLOOKUP(B7,Demographics!$A$1:$W$636,13, FALSE)</f>
        <v>0.24598677998111401</v>
      </c>
      <c r="V7" s="75">
        <f>VLOOKUP(B7,Demographics!$A$1:$W$636,23, FALSE)/100</f>
        <v>0.82</v>
      </c>
      <c r="W7" s="14" t="s">
        <v>1711</v>
      </c>
    </row>
    <row r="8" spans="1:23" x14ac:dyDescent="0.25">
      <c r="A8" s="2" t="str">
        <f t="shared" si="0"/>
        <v>1</v>
      </c>
      <c r="B8" s="34">
        <v>1015</v>
      </c>
      <c r="C8" s="11" t="s">
        <v>697</v>
      </c>
      <c r="D8" s="23" t="s">
        <v>725</v>
      </c>
      <c r="E8" s="4">
        <v>8</v>
      </c>
      <c r="F8" s="2" t="s">
        <v>18</v>
      </c>
      <c r="G8" s="62" t="s">
        <v>19</v>
      </c>
      <c r="H8" s="63" t="s">
        <v>790</v>
      </c>
      <c r="I8" s="6" t="s">
        <v>791</v>
      </c>
      <c r="J8" s="3" t="s">
        <v>634</v>
      </c>
      <c r="K8" s="3" t="s">
        <v>634</v>
      </c>
      <c r="L8" s="3" t="s">
        <v>634</v>
      </c>
      <c r="M8" s="7" t="s">
        <v>634</v>
      </c>
      <c r="N8" s="3" t="s">
        <v>634</v>
      </c>
      <c r="O8" s="3" t="s">
        <v>634</v>
      </c>
      <c r="P8" s="7" t="s">
        <v>634</v>
      </c>
      <c r="Q8" s="7" t="s">
        <v>634</v>
      </c>
      <c r="R8" s="7" t="s">
        <v>634</v>
      </c>
      <c r="S8" s="41">
        <f>VLOOKUP(B8, '2012-2018'!$A$1:$Z$706,24, FALSE)</f>
        <v>0.35099337748344372</v>
      </c>
      <c r="T8" s="35">
        <f>VLOOKUP(B8,'2018-11 Pivot table'!$A$4:$C$709,3, FALSE)</f>
        <v>358</v>
      </c>
      <c r="U8" s="75">
        <f>VLOOKUP(B8,Demographics!$A$1:$W$636,13, FALSE)</f>
        <v>0.13822688274547201</v>
      </c>
      <c r="V8" s="75">
        <f>VLOOKUP(B8,Demographics!$A$1:$W$636,23, FALSE)/100</f>
        <v>0.6</v>
      </c>
    </row>
    <row r="9" spans="1:23" ht="30" x14ac:dyDescent="0.25">
      <c r="A9" s="2" t="str">
        <f t="shared" si="0"/>
        <v>1</v>
      </c>
      <c r="B9" s="34">
        <v>1019</v>
      </c>
      <c r="C9" s="11" t="s">
        <v>697</v>
      </c>
      <c r="D9" s="11" t="s">
        <v>722</v>
      </c>
      <c r="E9" s="4">
        <v>9</v>
      </c>
      <c r="F9" s="2" t="s">
        <v>23</v>
      </c>
      <c r="G9" s="62" t="s">
        <v>648</v>
      </c>
      <c r="H9" s="63" t="s">
        <v>792</v>
      </c>
      <c r="I9" s="6" t="s">
        <v>793</v>
      </c>
      <c r="J9" s="3" t="s">
        <v>634</v>
      </c>
      <c r="K9" s="3" t="s">
        <v>634</v>
      </c>
      <c r="L9" s="3" t="s">
        <v>634</v>
      </c>
      <c r="M9" s="7" t="s">
        <v>634</v>
      </c>
      <c r="N9" s="3" t="s">
        <v>634</v>
      </c>
      <c r="O9" s="3" t="s">
        <v>634</v>
      </c>
      <c r="P9" s="7" t="s">
        <v>634</v>
      </c>
      <c r="Q9" s="7" t="s">
        <v>634</v>
      </c>
      <c r="R9" s="7" t="s">
        <v>634</v>
      </c>
      <c r="S9" s="41">
        <f>VLOOKUP(B9, '2012-2018'!$A$1:$Z$706,24, FALSE)</f>
        <v>0.26666666666666666</v>
      </c>
      <c r="T9" s="35">
        <f>VLOOKUP(B9,'2018-11 Pivot table'!$A$4:$C$709,3, FALSE)</f>
        <v>165</v>
      </c>
      <c r="U9" s="75">
        <f>VLOOKUP(B9,Demographics!$A$1:$W$636,13, FALSE)</f>
        <v>0.13994169096209899</v>
      </c>
      <c r="V9" s="75">
        <f>VLOOKUP(B9,Demographics!$A$1:$W$636,23, FALSE)/100</f>
        <v>0.83</v>
      </c>
    </row>
    <row r="10" spans="1:23" x14ac:dyDescent="0.25">
      <c r="A10" s="2" t="str">
        <f t="shared" si="0"/>
        <v>1</v>
      </c>
      <c r="B10" s="34">
        <v>1022</v>
      </c>
      <c r="C10" s="11" t="s">
        <v>701</v>
      </c>
      <c r="D10" s="19" t="s">
        <v>724</v>
      </c>
      <c r="E10" s="4">
        <v>11</v>
      </c>
      <c r="F10" s="2" t="s">
        <v>26</v>
      </c>
      <c r="G10" s="62" t="s">
        <v>27</v>
      </c>
      <c r="H10" s="63" t="s">
        <v>794</v>
      </c>
      <c r="I10" s="6" t="s">
        <v>795</v>
      </c>
      <c r="J10" s="3" t="s">
        <v>634</v>
      </c>
      <c r="K10" s="3" t="s">
        <v>634</v>
      </c>
      <c r="L10" s="3" t="s">
        <v>634</v>
      </c>
      <c r="M10" s="5" t="s">
        <v>644</v>
      </c>
      <c r="N10" s="3" t="s">
        <v>634</v>
      </c>
      <c r="O10" s="3" t="s">
        <v>634</v>
      </c>
      <c r="P10" s="7" t="s">
        <v>634</v>
      </c>
      <c r="Q10" s="5" t="s">
        <v>644</v>
      </c>
      <c r="R10" s="5" t="s">
        <v>644</v>
      </c>
      <c r="S10" s="41">
        <f>VLOOKUP(B10, '2012-2018'!$A$1:$Z$706,24, FALSE)</f>
        <v>0.46992481203007519</v>
      </c>
      <c r="T10" s="35">
        <f>VLOOKUP(B10,'2018-11 Pivot table'!$A$4:$C$709,3, FALSE)</f>
        <v>194</v>
      </c>
      <c r="U10" s="75">
        <f>VLOOKUP(B10,Demographics!$A$1:$W$636,13, FALSE)</f>
        <v>0.234814143245694</v>
      </c>
      <c r="V10" s="75">
        <f>VLOOKUP(B10,Demographics!$A$1:$W$636,23, FALSE)/100</f>
        <v>0.24</v>
      </c>
    </row>
    <row r="11" spans="1:23" ht="30" x14ac:dyDescent="0.25">
      <c r="A11" s="2" t="str">
        <f t="shared" si="0"/>
        <v>1</v>
      </c>
      <c r="B11" s="38">
        <v>1023</v>
      </c>
      <c r="C11" s="3" t="s">
        <v>701</v>
      </c>
      <c r="D11" s="19"/>
      <c r="E11" s="4"/>
      <c r="G11" s="63" t="s">
        <v>758</v>
      </c>
      <c r="H11" s="63" t="s">
        <v>1127</v>
      </c>
      <c r="I11" s="6" t="s">
        <v>836</v>
      </c>
      <c r="J11" s="7" t="s">
        <v>634</v>
      </c>
      <c r="K11" s="5" t="s">
        <v>644</v>
      </c>
      <c r="L11" s="5" t="s">
        <v>644</v>
      </c>
      <c r="M11" s="5" t="s">
        <v>644</v>
      </c>
      <c r="N11" s="5" t="s">
        <v>644</v>
      </c>
      <c r="O11" s="5" t="s">
        <v>644</v>
      </c>
      <c r="P11" s="5" t="s">
        <v>644</v>
      </c>
      <c r="Q11" s="5" t="s">
        <v>644</v>
      </c>
      <c r="R11" s="5" t="s">
        <v>644</v>
      </c>
      <c r="S11" s="41">
        <f>VLOOKUP(B11, '2012-2018'!$A$1:$Z$706,24, FALSE)</f>
        <v>0.56856187290969895</v>
      </c>
      <c r="T11" s="35">
        <f>VLOOKUP(B11,'2018-11 Pivot table'!$A$4:$C$709,3, FALSE)</f>
        <v>744</v>
      </c>
      <c r="U11" s="75">
        <f>VLOOKUP(B11,Demographics!$A$1:$W$636,13, FALSE)</f>
        <v>0.13006161971831001</v>
      </c>
      <c r="V11" s="75">
        <f>VLOOKUP(B11,Demographics!$A$1:$W$636,23, FALSE)/100</f>
        <v>0.32</v>
      </c>
      <c r="W11" s="24" t="s">
        <v>762</v>
      </c>
    </row>
    <row r="12" spans="1:23" x14ac:dyDescent="0.25">
      <c r="A12" s="2" t="str">
        <f t="shared" si="0"/>
        <v>1</v>
      </c>
      <c r="B12" s="34">
        <v>1024</v>
      </c>
      <c r="C12" s="11" t="s">
        <v>705</v>
      </c>
      <c r="D12" s="19" t="s">
        <v>724</v>
      </c>
      <c r="E12" s="4">
        <v>13</v>
      </c>
      <c r="F12" s="2" t="s">
        <v>29</v>
      </c>
      <c r="G12" s="62" t="s">
        <v>30</v>
      </c>
      <c r="H12" s="63" t="s">
        <v>796</v>
      </c>
      <c r="I12" s="6" t="s">
        <v>797</v>
      </c>
      <c r="J12" s="3" t="s">
        <v>634</v>
      </c>
      <c r="K12" s="3" t="s">
        <v>634</v>
      </c>
      <c r="L12" s="3" t="s">
        <v>634</v>
      </c>
      <c r="M12" s="7" t="s">
        <v>634</v>
      </c>
      <c r="N12" s="3" t="s">
        <v>634</v>
      </c>
      <c r="O12" s="3" t="s">
        <v>634</v>
      </c>
      <c r="P12" s="7" t="s">
        <v>634</v>
      </c>
      <c r="Q12" s="7" t="s">
        <v>634</v>
      </c>
      <c r="R12" s="7" t="s">
        <v>634</v>
      </c>
      <c r="S12" s="41">
        <f>VLOOKUP(B12, '2012-2018'!$A$1:$Z$706,24, FALSE)</f>
        <v>0.67573696145124718</v>
      </c>
      <c r="T12" s="35">
        <f>VLOOKUP(B12,'2018-11 Pivot table'!$A$4:$C$709,3, FALSE)</f>
        <v>798</v>
      </c>
      <c r="U12" s="75">
        <f>VLOOKUP(B12,Demographics!$A$1:$W$636,13, FALSE)</f>
        <v>0.196416497633536</v>
      </c>
      <c r="V12" s="75">
        <f>VLOOKUP(B12,Demographics!$A$1:$W$636,23, FALSE)/100</f>
        <v>0.28999999999999998</v>
      </c>
    </row>
    <row r="13" spans="1:23" x14ac:dyDescent="0.25">
      <c r="A13" s="2" t="str">
        <f t="shared" si="0"/>
        <v>1</v>
      </c>
      <c r="B13" s="34">
        <v>1034</v>
      </c>
      <c r="C13" s="11" t="s">
        <v>705</v>
      </c>
      <c r="D13" s="11" t="s">
        <v>722</v>
      </c>
      <c r="E13" s="4">
        <v>15</v>
      </c>
      <c r="F13" s="2" t="s">
        <v>47</v>
      </c>
      <c r="G13" s="62" t="s">
        <v>48</v>
      </c>
      <c r="H13" s="63" t="s">
        <v>798</v>
      </c>
      <c r="I13" s="6" t="s">
        <v>797</v>
      </c>
      <c r="J13" s="3" t="s">
        <v>634</v>
      </c>
      <c r="K13" s="3" t="s">
        <v>634</v>
      </c>
      <c r="L13" s="5" t="s">
        <v>644</v>
      </c>
      <c r="M13" s="7" t="s">
        <v>634</v>
      </c>
      <c r="N13" s="3" t="s">
        <v>634</v>
      </c>
      <c r="O13" s="5" t="s">
        <v>644</v>
      </c>
      <c r="P13" s="7" t="s">
        <v>634</v>
      </c>
      <c r="Q13" s="5" t="s">
        <v>644</v>
      </c>
      <c r="R13" s="7" t="s">
        <v>634</v>
      </c>
      <c r="S13" s="41">
        <f>VLOOKUP(B13, '2012-2018'!$A$1:$Z$706,24, FALSE)</f>
        <v>0.82709447415329773</v>
      </c>
      <c r="T13" s="35">
        <f>VLOOKUP(B13,'2018-11 Pivot table'!$A$4:$C$709,3, FALSE)</f>
        <v>526</v>
      </c>
      <c r="U13" s="75">
        <f>VLOOKUP(B13,Demographics!$A$1:$W$636,13, FALSE)</f>
        <v>0.20067567567567601</v>
      </c>
      <c r="V13" s="75">
        <f>VLOOKUP(B13,Demographics!$A$1:$W$636,23, FALSE)/100</f>
        <v>0.19</v>
      </c>
    </row>
    <row r="14" spans="1:23" ht="45" x14ac:dyDescent="0.25">
      <c r="A14" s="2" t="str">
        <f t="shared" si="0"/>
        <v>1</v>
      </c>
      <c r="B14" s="38">
        <v>1059</v>
      </c>
      <c r="C14" s="11" t="s">
        <v>697</v>
      </c>
      <c r="D14" s="11"/>
      <c r="G14" s="65" t="s">
        <v>751</v>
      </c>
      <c r="H14" s="63" t="s">
        <v>1126</v>
      </c>
      <c r="I14" s="6" t="s">
        <v>784</v>
      </c>
      <c r="J14" s="7" t="s">
        <v>634</v>
      </c>
      <c r="K14" s="5" t="s">
        <v>644</v>
      </c>
      <c r="L14" s="5" t="s">
        <v>644</v>
      </c>
      <c r="M14" s="5" t="s">
        <v>644</v>
      </c>
      <c r="N14" s="5" t="s">
        <v>644</v>
      </c>
      <c r="O14" s="5" t="s">
        <v>644</v>
      </c>
      <c r="P14" s="5" t="s">
        <v>644</v>
      </c>
      <c r="Q14" s="5" t="s">
        <v>644</v>
      </c>
      <c r="R14" s="5" t="s">
        <v>644</v>
      </c>
      <c r="S14" s="41">
        <f>VLOOKUP(B14, '2012-2018'!$A$1:$Z$706,24, FALSE)</f>
        <v>5.4054054054054057E-2</v>
      </c>
      <c r="T14" s="35">
        <f>VLOOKUP(B14,'2018-11 Pivot table'!$A$4:$C$709,3, FALSE)</f>
        <v>52</v>
      </c>
      <c r="U14" s="75">
        <f>VLOOKUP(B14,Demographics!$A$1:$W$636,13, FALSE)</f>
        <v>0.21052631578947401</v>
      </c>
      <c r="V14" s="75">
        <f>VLOOKUP(B14,Demographics!$A$1:$W$636,23, FALSE)/100</f>
        <v>0.89</v>
      </c>
      <c r="W14" s="24" t="s">
        <v>1237</v>
      </c>
    </row>
    <row r="15" spans="1:23" x14ac:dyDescent="0.25">
      <c r="A15" s="2" t="str">
        <f t="shared" si="0"/>
        <v>1</v>
      </c>
      <c r="B15" s="34">
        <v>1061</v>
      </c>
      <c r="C15" s="11" t="s">
        <v>697</v>
      </c>
      <c r="D15" s="19" t="s">
        <v>724</v>
      </c>
      <c r="E15" s="4">
        <v>17</v>
      </c>
      <c r="F15" s="2" t="s">
        <v>81</v>
      </c>
      <c r="G15" s="62" t="s">
        <v>82</v>
      </c>
      <c r="H15" s="63" t="s">
        <v>799</v>
      </c>
      <c r="I15" s="6" t="s">
        <v>782</v>
      </c>
      <c r="J15" s="3" t="s">
        <v>634</v>
      </c>
      <c r="K15" s="3" t="s">
        <v>634</v>
      </c>
      <c r="L15" s="3" t="s">
        <v>634</v>
      </c>
      <c r="M15" s="5" t="s">
        <v>644</v>
      </c>
      <c r="N15" s="3" t="s">
        <v>634</v>
      </c>
      <c r="O15" s="3" t="s">
        <v>634</v>
      </c>
      <c r="P15" s="7" t="s">
        <v>634</v>
      </c>
      <c r="Q15" s="7" t="s">
        <v>634</v>
      </c>
      <c r="R15" s="5" t="s">
        <v>644</v>
      </c>
      <c r="S15" s="41">
        <f>VLOOKUP(B15, '2012-2018'!$A$1:$Z$706,24, FALSE)</f>
        <v>6.25E-2</v>
      </c>
      <c r="T15" s="35">
        <f>VLOOKUP(B15,'2018-11 Pivot table'!$A$4:$C$709,3, FALSE)</f>
        <v>202</v>
      </c>
      <c r="U15" s="75">
        <f>VLOOKUP(B15,Demographics!$A$1:$W$636,13, FALSE)</f>
        <v>0.117845117845118</v>
      </c>
      <c r="V15" s="75">
        <f>VLOOKUP(B15,Demographics!$A$1:$W$636,23, FALSE)/100</f>
        <v>0.92</v>
      </c>
    </row>
    <row r="16" spans="1:23" x14ac:dyDescent="0.25">
      <c r="A16" s="2" t="str">
        <f t="shared" si="0"/>
        <v>1</v>
      </c>
      <c r="B16" s="34">
        <v>1066</v>
      </c>
      <c r="C16" s="11" t="s">
        <v>697</v>
      </c>
      <c r="D16" s="19" t="s">
        <v>724</v>
      </c>
      <c r="E16" s="4">
        <v>19</v>
      </c>
      <c r="F16" s="2" t="s">
        <v>87</v>
      </c>
      <c r="G16" s="62" t="s">
        <v>88</v>
      </c>
      <c r="H16" s="63" t="s">
        <v>800</v>
      </c>
      <c r="I16" s="6" t="s">
        <v>801</v>
      </c>
      <c r="J16" s="3" t="s">
        <v>634</v>
      </c>
      <c r="K16" s="3" t="s">
        <v>634</v>
      </c>
      <c r="L16" s="3" t="s">
        <v>634</v>
      </c>
      <c r="M16" s="7" t="s">
        <v>634</v>
      </c>
      <c r="N16" s="3" t="s">
        <v>634</v>
      </c>
      <c r="O16" s="3" t="s">
        <v>634</v>
      </c>
      <c r="P16" s="7" t="s">
        <v>634</v>
      </c>
      <c r="Q16" s="7" t="s">
        <v>634</v>
      </c>
      <c r="R16" s="7" t="s">
        <v>634</v>
      </c>
      <c r="S16" s="41">
        <f>VLOOKUP(B16, '2012-2018'!$A$1:$Z$706,24, FALSE)</f>
        <v>0.38524590163934425</v>
      </c>
      <c r="T16" s="35">
        <f>VLOOKUP(B16,'2018-11 Pivot table'!$A$4:$C$709,3, FALSE)</f>
        <v>325</v>
      </c>
      <c r="U16" s="75">
        <f>VLOOKUP(B16,Demographics!$A$1:$W$636,13, FALSE)</f>
        <v>0.174019607843137</v>
      </c>
      <c r="V16" s="75">
        <f>VLOOKUP(B16,Demographics!$A$1:$W$636,23, FALSE)/100</f>
        <v>0.64</v>
      </c>
    </row>
    <row r="17" spans="1:23" x14ac:dyDescent="0.25">
      <c r="A17" s="2" t="str">
        <f t="shared" si="0"/>
        <v>1</v>
      </c>
      <c r="B17" s="34">
        <v>1074</v>
      </c>
      <c r="C17" s="11" t="s">
        <v>697</v>
      </c>
      <c r="D17" s="19" t="s">
        <v>724</v>
      </c>
      <c r="E17" s="4">
        <v>20</v>
      </c>
      <c r="F17" s="2" t="s">
        <v>94</v>
      </c>
      <c r="G17" s="62" t="s">
        <v>95</v>
      </c>
      <c r="H17" s="63" t="s">
        <v>802</v>
      </c>
      <c r="I17" s="6" t="s">
        <v>803</v>
      </c>
      <c r="J17" s="3" t="s">
        <v>634</v>
      </c>
      <c r="K17" s="3" t="s">
        <v>634</v>
      </c>
      <c r="L17" s="3" t="s">
        <v>634</v>
      </c>
      <c r="M17" s="5" t="s">
        <v>644</v>
      </c>
      <c r="N17" s="3" t="s">
        <v>634</v>
      </c>
      <c r="O17" s="3" t="s">
        <v>634</v>
      </c>
      <c r="P17" s="7" t="s">
        <v>634</v>
      </c>
      <c r="Q17" s="7" t="s">
        <v>634</v>
      </c>
      <c r="R17" s="5" t="s">
        <v>644</v>
      </c>
      <c r="S17" s="41">
        <f>VLOOKUP(B17, '2012-2018'!$A$1:$Z$706,24, FALSE)</f>
        <v>7.2463768115942032E-2</v>
      </c>
      <c r="T17" s="35">
        <f>VLOOKUP(B17,'2018-11 Pivot table'!$A$4:$C$709,3, FALSE)</f>
        <v>116</v>
      </c>
      <c r="U17" s="75">
        <f>VLOOKUP(B17,Demographics!$A$1:$W$636,13, FALSE)</f>
        <v>0.135429262394196</v>
      </c>
      <c r="V17" s="75">
        <f>VLOOKUP(B17,Demographics!$A$1:$W$636,23, FALSE)/100</f>
        <v>0.91</v>
      </c>
    </row>
    <row r="18" spans="1:23" ht="30" x14ac:dyDescent="0.25">
      <c r="A18" s="2" t="str">
        <f t="shared" si="0"/>
        <v>1</v>
      </c>
      <c r="B18" s="34">
        <v>1075</v>
      </c>
      <c r="C18" s="11" t="s">
        <v>697</v>
      </c>
      <c r="D18" s="19" t="s">
        <v>724</v>
      </c>
      <c r="E18" s="4">
        <v>21</v>
      </c>
      <c r="F18" s="2" t="s">
        <v>96</v>
      </c>
      <c r="G18" s="62" t="s">
        <v>97</v>
      </c>
      <c r="H18" s="63" t="s">
        <v>804</v>
      </c>
      <c r="I18" s="6" t="s">
        <v>803</v>
      </c>
      <c r="J18" s="3" t="s">
        <v>634</v>
      </c>
      <c r="K18" s="3" t="s">
        <v>634</v>
      </c>
      <c r="L18" s="3" t="s">
        <v>634</v>
      </c>
      <c r="M18" s="7" t="s">
        <v>634</v>
      </c>
      <c r="N18" s="3" t="s">
        <v>634</v>
      </c>
      <c r="O18" s="3" t="s">
        <v>634</v>
      </c>
      <c r="P18" s="7" t="s">
        <v>634</v>
      </c>
      <c r="Q18" s="7" t="s">
        <v>634</v>
      </c>
      <c r="R18" s="7" t="s">
        <v>634</v>
      </c>
      <c r="S18" s="41">
        <f>VLOOKUP(B18, '2012-2018'!$A$1:$Z$706,24, FALSE)</f>
        <v>8.9743589743589744E-2</v>
      </c>
      <c r="T18" s="35">
        <f>VLOOKUP(B18,'2018-11 Pivot table'!$A$4:$C$709,3, FALSE)</f>
        <v>258</v>
      </c>
      <c r="U18" s="75">
        <f>VLOOKUP(B18,Demographics!$A$1:$W$636,13, FALSE)</f>
        <v>0.137704918032787</v>
      </c>
      <c r="V18" s="75">
        <f>VLOOKUP(B18,Demographics!$A$1:$W$636,23, FALSE)/100</f>
        <v>0.87</v>
      </c>
      <c r="W18" s="13" t="s">
        <v>707</v>
      </c>
    </row>
    <row r="19" spans="1:23" ht="30" x14ac:dyDescent="0.25">
      <c r="A19" s="2" t="str">
        <f t="shared" si="0"/>
        <v>1</v>
      </c>
      <c r="B19" s="34">
        <v>1079</v>
      </c>
      <c r="C19" s="11" t="s">
        <v>697</v>
      </c>
      <c r="D19" s="19" t="s">
        <v>724</v>
      </c>
      <c r="E19" s="4">
        <v>22</v>
      </c>
      <c r="F19" s="2" t="s">
        <v>98</v>
      </c>
      <c r="G19" s="62" t="s">
        <v>675</v>
      </c>
      <c r="H19" s="63" t="s">
        <v>805</v>
      </c>
      <c r="I19" s="6" t="s">
        <v>784</v>
      </c>
      <c r="J19" s="3" t="s">
        <v>634</v>
      </c>
      <c r="K19" s="3" t="s">
        <v>634</v>
      </c>
      <c r="L19" s="5" t="s">
        <v>644</v>
      </c>
      <c r="M19" s="7" t="s">
        <v>634</v>
      </c>
      <c r="N19" s="3" t="s">
        <v>634</v>
      </c>
      <c r="O19" s="3" t="s">
        <v>634</v>
      </c>
      <c r="P19" s="7" t="s">
        <v>634</v>
      </c>
      <c r="Q19" s="7" t="s">
        <v>634</v>
      </c>
      <c r="R19" s="7" t="s">
        <v>634</v>
      </c>
      <c r="S19" s="41">
        <f>VLOOKUP(B19, '2012-2018'!$A$1:$Z$706,24, FALSE)</f>
        <v>1.4184397163120567E-2</v>
      </c>
      <c r="T19" s="35">
        <f>VLOOKUP(B19,'2018-11 Pivot table'!$A$4:$C$709,3, FALSE)</f>
        <v>333</v>
      </c>
      <c r="U19" s="75">
        <f>VLOOKUP(B19,Demographics!$A$1:$W$636,13, FALSE)</f>
        <v>0.17357762777242</v>
      </c>
      <c r="V19" s="75">
        <f>VLOOKUP(B19,Demographics!$A$1:$W$636,23, FALSE)/100</f>
        <v>0.97</v>
      </c>
    </row>
    <row r="20" spans="1:23" ht="30" x14ac:dyDescent="0.25">
      <c r="A20" s="2" t="str">
        <f t="shared" si="0"/>
        <v>1</v>
      </c>
      <c r="B20" s="34">
        <v>1080</v>
      </c>
      <c r="C20" s="11" t="s">
        <v>697</v>
      </c>
      <c r="D20" s="19" t="s">
        <v>724</v>
      </c>
      <c r="E20" s="4">
        <v>23</v>
      </c>
      <c r="F20" s="2" t="s">
        <v>99</v>
      </c>
      <c r="G20" s="62" t="s">
        <v>666</v>
      </c>
      <c r="H20" s="63" t="s">
        <v>806</v>
      </c>
      <c r="I20" s="6" t="s">
        <v>803</v>
      </c>
      <c r="J20" s="3" t="s">
        <v>634</v>
      </c>
      <c r="K20" s="3" t="s">
        <v>634</v>
      </c>
      <c r="L20" s="3" t="s">
        <v>634</v>
      </c>
      <c r="M20" s="5" t="s">
        <v>644</v>
      </c>
      <c r="N20" s="3" t="s">
        <v>634</v>
      </c>
      <c r="O20" s="3" t="s">
        <v>634</v>
      </c>
      <c r="P20" s="7" t="s">
        <v>634</v>
      </c>
      <c r="Q20" s="7" t="s">
        <v>634</v>
      </c>
      <c r="R20" s="5" t="s">
        <v>644</v>
      </c>
      <c r="S20" s="41">
        <f>VLOOKUP(B20, '2012-2018'!$A$1:$Z$706,24, FALSE)</f>
        <v>3.0303030303030304E-2</v>
      </c>
      <c r="T20" s="35">
        <f>VLOOKUP(B20,'2018-11 Pivot table'!$A$4:$C$709,3, FALSE)</f>
        <v>172</v>
      </c>
      <c r="U20" s="75">
        <f>VLOOKUP(B20,Demographics!$A$1:$W$636,13, FALSE)</f>
        <v>0.189024390243902</v>
      </c>
      <c r="V20" s="75">
        <f>VLOOKUP(B20,Demographics!$A$1:$W$636,23, FALSE)/100</f>
        <v>0.97</v>
      </c>
    </row>
    <row r="21" spans="1:23" x14ac:dyDescent="0.25">
      <c r="A21" s="2" t="str">
        <f t="shared" si="0"/>
        <v>1</v>
      </c>
      <c r="B21" s="34">
        <v>1081</v>
      </c>
      <c r="C21" s="11" t="s">
        <v>697</v>
      </c>
      <c r="D21" s="11" t="s">
        <v>722</v>
      </c>
      <c r="E21" s="4">
        <v>24</v>
      </c>
      <c r="F21" s="2" t="s">
        <v>100</v>
      </c>
      <c r="G21" s="62" t="s">
        <v>101</v>
      </c>
      <c r="H21" s="63" t="s">
        <v>807</v>
      </c>
      <c r="I21" s="6" t="s">
        <v>808</v>
      </c>
      <c r="J21" s="3" t="s">
        <v>634</v>
      </c>
      <c r="K21" s="3" t="s">
        <v>634</v>
      </c>
      <c r="L21" s="3" t="s">
        <v>634</v>
      </c>
      <c r="M21" s="5" t="s">
        <v>644</v>
      </c>
      <c r="N21" s="3" t="s">
        <v>634</v>
      </c>
      <c r="O21" s="3" t="s">
        <v>634</v>
      </c>
      <c r="P21" s="7" t="s">
        <v>634</v>
      </c>
      <c r="Q21" s="7" t="s">
        <v>634</v>
      </c>
      <c r="R21" s="5" t="s">
        <v>644</v>
      </c>
      <c r="S21" s="41">
        <f>VLOOKUP(B21, '2012-2018'!$A$1:$Z$706,24, FALSE)</f>
        <v>0.73983739837398377</v>
      </c>
      <c r="T21" s="35">
        <f>VLOOKUP(B21,'2018-11 Pivot table'!$A$4:$C$709,3, FALSE)</f>
        <v>249</v>
      </c>
      <c r="U21" s="75">
        <f>VLOOKUP(B21,Demographics!$A$1:$W$636,13, FALSE)</f>
        <v>0.191850594227504</v>
      </c>
      <c r="V21" s="75">
        <f>VLOOKUP(B21,Demographics!$A$1:$W$636,23, FALSE)/100</f>
        <v>0.17</v>
      </c>
    </row>
    <row r="22" spans="1:23" x14ac:dyDescent="0.25">
      <c r="A22" s="2" t="str">
        <f t="shared" si="0"/>
        <v>1</v>
      </c>
      <c r="B22" s="34">
        <v>1082</v>
      </c>
      <c r="C22" s="11" t="s">
        <v>697</v>
      </c>
      <c r="D22" s="11" t="s">
        <v>722</v>
      </c>
      <c r="E22" s="4">
        <v>25</v>
      </c>
      <c r="F22" s="2" t="s">
        <v>102</v>
      </c>
      <c r="G22" s="62" t="s">
        <v>103</v>
      </c>
      <c r="H22" s="63" t="s">
        <v>809</v>
      </c>
      <c r="I22" s="6" t="s">
        <v>793</v>
      </c>
      <c r="J22" s="3" t="s">
        <v>634</v>
      </c>
      <c r="K22" s="3" t="s">
        <v>634</v>
      </c>
      <c r="L22" s="3" t="s">
        <v>634</v>
      </c>
      <c r="M22" s="7" t="s">
        <v>634</v>
      </c>
      <c r="N22" s="3" t="s">
        <v>634</v>
      </c>
      <c r="O22" s="3" t="s">
        <v>634</v>
      </c>
      <c r="P22" s="7" t="s">
        <v>634</v>
      </c>
      <c r="Q22" s="7" t="s">
        <v>634</v>
      </c>
      <c r="R22" s="7" t="s">
        <v>634</v>
      </c>
      <c r="S22" s="41">
        <f>VLOOKUP(B22, '2012-2018'!$A$1:$Z$706,24, FALSE)</f>
        <v>0.37037037037037035</v>
      </c>
      <c r="T22" s="35">
        <f>VLOOKUP(B22,'2018-11 Pivot table'!$A$4:$C$709,3, FALSE)</f>
        <v>423</v>
      </c>
      <c r="U22" s="75">
        <f>VLOOKUP(B22,Demographics!$A$1:$W$636,13, FALSE)</f>
        <v>0.15063520871143399</v>
      </c>
      <c r="V22" s="75">
        <f>VLOOKUP(B22,Demographics!$A$1:$W$636,23, FALSE)/100</f>
        <v>0.69</v>
      </c>
    </row>
    <row r="23" spans="1:23" x14ac:dyDescent="0.25">
      <c r="A23" s="2" t="str">
        <f t="shared" si="0"/>
        <v>1</v>
      </c>
      <c r="B23" s="34">
        <v>1083</v>
      </c>
      <c r="C23" s="11" t="s">
        <v>697</v>
      </c>
      <c r="D23" s="19" t="s">
        <v>724</v>
      </c>
      <c r="E23" s="4">
        <v>26</v>
      </c>
      <c r="F23" s="2" t="s">
        <v>104</v>
      </c>
      <c r="G23" s="62" t="s">
        <v>105</v>
      </c>
      <c r="H23" s="63" t="s">
        <v>810</v>
      </c>
      <c r="I23" s="6" t="s">
        <v>811</v>
      </c>
      <c r="J23" s="3" t="s">
        <v>634</v>
      </c>
      <c r="K23" s="3" t="s">
        <v>634</v>
      </c>
      <c r="L23" s="3" t="s">
        <v>634</v>
      </c>
      <c r="M23" s="7" t="s">
        <v>634</v>
      </c>
      <c r="N23" s="3" t="s">
        <v>634</v>
      </c>
      <c r="O23" s="3" t="s">
        <v>634</v>
      </c>
      <c r="P23" s="7" t="s">
        <v>634</v>
      </c>
      <c r="Q23" s="7" t="s">
        <v>634</v>
      </c>
      <c r="R23" s="7" t="s">
        <v>634</v>
      </c>
      <c r="S23" s="41">
        <f>VLOOKUP(B23, '2012-2018'!$A$1:$Z$706,24, FALSE)</f>
        <v>0.17333333333333334</v>
      </c>
      <c r="T23" s="35">
        <f>VLOOKUP(B23,'2018-11 Pivot table'!$A$4:$C$709,3, FALSE)</f>
        <v>146</v>
      </c>
      <c r="U23" s="75">
        <f>VLOOKUP(B23,Demographics!$A$1:$W$636,13, FALSE)</f>
        <v>0.13111111111111101</v>
      </c>
      <c r="V23" s="75">
        <f>VLOOKUP(B23,Demographics!$A$1:$W$636,23, FALSE)/100</f>
        <v>0.9</v>
      </c>
    </row>
    <row r="24" spans="1:23" x14ac:dyDescent="0.25">
      <c r="A24" s="2" t="str">
        <f t="shared" si="0"/>
        <v>1</v>
      </c>
      <c r="B24" s="34">
        <v>1085</v>
      </c>
      <c r="C24" s="11" t="s">
        <v>705</v>
      </c>
      <c r="D24" s="11" t="s">
        <v>723</v>
      </c>
      <c r="E24" s="4">
        <v>27</v>
      </c>
      <c r="F24" s="2" t="s">
        <v>106</v>
      </c>
      <c r="G24" s="62" t="s">
        <v>107</v>
      </c>
      <c r="H24" s="63" t="s">
        <v>812</v>
      </c>
      <c r="I24" s="6" t="s">
        <v>813</v>
      </c>
      <c r="J24" s="3" t="s">
        <v>634</v>
      </c>
      <c r="K24" s="3" t="s">
        <v>634</v>
      </c>
      <c r="L24" s="3" t="s">
        <v>634</v>
      </c>
      <c r="M24" s="5" t="s">
        <v>644</v>
      </c>
      <c r="N24" s="3" t="s">
        <v>634</v>
      </c>
      <c r="O24" s="5" t="s">
        <v>644</v>
      </c>
      <c r="P24" s="7" t="s">
        <v>634</v>
      </c>
      <c r="Q24" s="7" t="s">
        <v>634</v>
      </c>
      <c r="R24" s="5" t="s">
        <v>644</v>
      </c>
      <c r="S24" s="41">
        <f>VLOOKUP(B24, '2012-2018'!$A$1:$Z$706,24, FALSE)</f>
        <v>0.34246575342465752</v>
      </c>
      <c r="T24" s="35">
        <f>VLOOKUP(B24,'2018-11 Pivot table'!$A$4:$C$709,3, FALSE)</f>
        <v>110</v>
      </c>
      <c r="U24" s="75">
        <f>VLOOKUP(B24,Demographics!$A$1:$W$636,13, FALSE)</f>
        <v>0.20209580838323399</v>
      </c>
      <c r="V24" s="75">
        <f>VLOOKUP(B24,Demographics!$A$1:$W$636,23, FALSE)/100</f>
        <v>0.68</v>
      </c>
    </row>
    <row r="25" spans="1:23" x14ac:dyDescent="0.25">
      <c r="A25" s="2" t="str">
        <f t="shared" si="0"/>
        <v>1</v>
      </c>
      <c r="B25" s="34">
        <v>1088</v>
      </c>
      <c r="C25" s="11" t="s">
        <v>697</v>
      </c>
      <c r="D25" s="23" t="s">
        <v>725</v>
      </c>
      <c r="E25" s="4">
        <v>28</v>
      </c>
      <c r="F25" s="2" t="s">
        <v>112</v>
      </c>
      <c r="G25" s="62" t="s">
        <v>113</v>
      </c>
      <c r="H25" s="63" t="s">
        <v>814</v>
      </c>
      <c r="I25" s="6" t="s">
        <v>801</v>
      </c>
      <c r="J25" s="3" t="s">
        <v>634</v>
      </c>
      <c r="K25" s="3" t="s">
        <v>634</v>
      </c>
      <c r="L25" s="3" t="s">
        <v>634</v>
      </c>
      <c r="M25" s="7" t="s">
        <v>634</v>
      </c>
      <c r="N25" s="3" t="s">
        <v>634</v>
      </c>
      <c r="O25" s="3" t="s">
        <v>634</v>
      </c>
      <c r="P25" s="7" t="s">
        <v>634</v>
      </c>
      <c r="Q25" s="7" t="s">
        <v>634</v>
      </c>
      <c r="R25" s="7" t="s">
        <v>634</v>
      </c>
      <c r="S25" s="41">
        <f>VLOOKUP(B25, '2012-2018'!$A$1:$Z$706,24, FALSE)</f>
        <v>0.24107142857142858</v>
      </c>
      <c r="T25" s="35">
        <f>VLOOKUP(B25,'2018-11 Pivot table'!$A$4:$C$709,3, FALSE)</f>
        <v>444</v>
      </c>
      <c r="U25" s="75">
        <f>VLOOKUP(B25,Demographics!$A$1:$W$636,13, FALSE)</f>
        <v>0.150528169014085</v>
      </c>
      <c r="V25" s="75">
        <f>VLOOKUP(B25,Demographics!$A$1:$W$636,23, FALSE)/100</f>
        <v>0.86</v>
      </c>
    </row>
    <row r="26" spans="1:23" x14ac:dyDescent="0.25">
      <c r="A26" s="2" t="str">
        <f t="shared" si="0"/>
        <v>1</v>
      </c>
      <c r="B26" s="34">
        <v>1089</v>
      </c>
      <c r="C26" s="11" t="s">
        <v>697</v>
      </c>
      <c r="D26" s="11" t="s">
        <v>722</v>
      </c>
      <c r="E26" s="4">
        <v>29</v>
      </c>
      <c r="F26" s="2" t="s">
        <v>114</v>
      </c>
      <c r="G26" s="62" t="s">
        <v>115</v>
      </c>
      <c r="H26" s="63" t="s">
        <v>815</v>
      </c>
      <c r="I26" s="6" t="s">
        <v>784</v>
      </c>
      <c r="J26" s="3" t="s">
        <v>634</v>
      </c>
      <c r="K26" s="3" t="s">
        <v>634</v>
      </c>
      <c r="L26" s="3" t="s">
        <v>634</v>
      </c>
      <c r="M26" s="7" t="s">
        <v>634</v>
      </c>
      <c r="N26" s="3" t="s">
        <v>634</v>
      </c>
      <c r="O26" s="3" t="s">
        <v>634</v>
      </c>
      <c r="P26" s="7" t="s">
        <v>634</v>
      </c>
      <c r="Q26" s="7" t="s">
        <v>634</v>
      </c>
      <c r="R26" s="7" t="s">
        <v>634</v>
      </c>
      <c r="S26" s="41">
        <f>VLOOKUP(B26, '2012-2018'!$A$1:$Z$706,24, FALSE)</f>
        <v>9.7560975609756097E-3</v>
      </c>
      <c r="T26" s="35">
        <f>VLOOKUP(B26,'2018-11 Pivot table'!$A$4:$C$709,3, FALSE)</f>
        <v>348</v>
      </c>
      <c r="U26" s="75">
        <f>VLOOKUP(B26,Demographics!$A$1:$W$636,13, FALSE)</f>
        <v>0.23519736842105299</v>
      </c>
      <c r="V26" s="75">
        <f>VLOOKUP(B26,Demographics!$A$1:$W$636,23, FALSE)/100</f>
        <v>0.98</v>
      </c>
    </row>
    <row r="27" spans="1:23" s="30" customFormat="1" x14ac:dyDescent="0.25">
      <c r="A27" s="2" t="str">
        <f t="shared" si="0"/>
        <v>1</v>
      </c>
      <c r="B27" s="34">
        <v>1094</v>
      </c>
      <c r="C27" s="11" t="s">
        <v>698</v>
      </c>
      <c r="D27" s="11" t="s">
        <v>722</v>
      </c>
      <c r="E27" s="4">
        <v>30</v>
      </c>
      <c r="F27" s="2" t="s">
        <v>119</v>
      </c>
      <c r="G27" s="62" t="s">
        <v>120</v>
      </c>
      <c r="H27" s="63" t="s">
        <v>816</v>
      </c>
      <c r="I27" s="6" t="s">
        <v>791</v>
      </c>
      <c r="J27" s="3" t="s">
        <v>634</v>
      </c>
      <c r="K27" s="3" t="s">
        <v>634</v>
      </c>
      <c r="L27" s="5" t="s">
        <v>644</v>
      </c>
      <c r="M27" s="5" t="s">
        <v>644</v>
      </c>
      <c r="N27" s="3" t="s">
        <v>634</v>
      </c>
      <c r="O27" s="5" t="s">
        <v>644</v>
      </c>
      <c r="P27" s="7" t="s">
        <v>634</v>
      </c>
      <c r="Q27" s="5" t="s">
        <v>644</v>
      </c>
      <c r="R27" s="5" t="s">
        <v>644</v>
      </c>
      <c r="S27" s="41">
        <f>VLOOKUP(B27, '2012-2018'!$A$1:$Z$706,24, FALSE)</f>
        <v>0.40336134453781514</v>
      </c>
      <c r="T27" s="35">
        <f>VLOOKUP(B27,'2018-11 Pivot table'!$A$4:$C$709,3, FALSE)</f>
        <v>309</v>
      </c>
      <c r="U27" s="75">
        <f>VLOOKUP(B27,Demographics!$A$1:$W$636,13, FALSE)</f>
        <v>0.142262317834837</v>
      </c>
      <c r="V27" s="75">
        <f>VLOOKUP(B27,Demographics!$A$1:$W$636,23, FALSE)/100</f>
        <v>0.51</v>
      </c>
      <c r="W27" s="13"/>
    </row>
    <row r="28" spans="1:23" ht="39" x14ac:dyDescent="0.25">
      <c r="A28" s="2" t="str">
        <f t="shared" si="0"/>
        <v>1</v>
      </c>
      <c r="B28" s="34">
        <v>1098</v>
      </c>
      <c r="C28" s="70" t="s">
        <v>697</v>
      </c>
      <c r="D28" s="19" t="s">
        <v>724</v>
      </c>
      <c r="E28" s="4">
        <v>31</v>
      </c>
      <c r="F28" s="2" t="s">
        <v>123</v>
      </c>
      <c r="G28" s="16" t="s">
        <v>124</v>
      </c>
      <c r="H28" s="1" t="s">
        <v>1212</v>
      </c>
      <c r="I28" s="1" t="s">
        <v>803</v>
      </c>
      <c r="J28" s="7" t="s">
        <v>634</v>
      </c>
      <c r="K28" s="3" t="s">
        <v>634</v>
      </c>
      <c r="L28" s="3" t="s">
        <v>634</v>
      </c>
      <c r="M28" s="5" t="s">
        <v>644</v>
      </c>
      <c r="N28" s="3" t="s">
        <v>634</v>
      </c>
      <c r="O28" s="3" t="s">
        <v>634</v>
      </c>
      <c r="P28" s="7" t="s">
        <v>634</v>
      </c>
      <c r="Q28" s="7" t="s">
        <v>634</v>
      </c>
      <c r="R28" s="5" t="s">
        <v>644</v>
      </c>
      <c r="S28" s="71">
        <f>VLOOKUP(B28, '2012-2018'!$A$1:$Z$706,24, FALSE)</f>
        <v>0.11299435028248588</v>
      </c>
      <c r="T28" s="35">
        <f>VLOOKUP(B28,'2018-11 Pivot table'!$A$4:$C$709,3, FALSE)</f>
        <v>221</v>
      </c>
      <c r="U28" s="75">
        <f>VLOOKUP(B28,Demographics!$A$1:$W$636,13, FALSE)</f>
        <v>0.17764350453172201</v>
      </c>
      <c r="V28" s="75">
        <f>VLOOKUP(B28,Demographics!$A$1:$W$636,23, FALSE)/100</f>
        <v>0.97</v>
      </c>
      <c r="W28" s="14" t="s">
        <v>1710</v>
      </c>
    </row>
    <row r="29" spans="1:23" ht="39" x14ac:dyDescent="0.25">
      <c r="A29" s="2" t="str">
        <f t="shared" si="0"/>
        <v>1</v>
      </c>
      <c r="B29" s="39">
        <v>1103</v>
      </c>
      <c r="C29" s="20" t="s">
        <v>701</v>
      </c>
      <c r="D29" s="20" t="s">
        <v>723</v>
      </c>
      <c r="E29" s="29">
        <v>32</v>
      </c>
      <c r="F29" s="30" t="s">
        <v>131</v>
      </c>
      <c r="G29" s="64" t="s">
        <v>132</v>
      </c>
      <c r="H29" s="62" t="s">
        <v>1213</v>
      </c>
      <c r="I29" s="1" t="s">
        <v>836</v>
      </c>
      <c r="J29" s="3" t="s">
        <v>634</v>
      </c>
      <c r="K29" s="28" t="s">
        <v>634</v>
      </c>
      <c r="L29" s="10" t="s">
        <v>644</v>
      </c>
      <c r="M29" s="10" t="s">
        <v>644</v>
      </c>
      <c r="N29" s="28" t="s">
        <v>634</v>
      </c>
      <c r="O29" s="10" t="s">
        <v>644</v>
      </c>
      <c r="P29" s="9" t="s">
        <v>634</v>
      </c>
      <c r="Q29" s="10" t="s">
        <v>644</v>
      </c>
      <c r="R29" s="10" t="s">
        <v>644</v>
      </c>
      <c r="S29" s="41">
        <f>VLOOKUP(B29, '2012-2018'!$A$1:$Z$706,24, FALSE)</f>
        <v>0.66542750929368033</v>
      </c>
      <c r="T29" s="35">
        <f>VLOOKUP(B29,'2018-11 Pivot table'!$A$4:$C$709,3, FALSE)</f>
        <v>285</v>
      </c>
      <c r="U29" s="75">
        <f>VLOOKUP(B29,Demographics!$A$1:$W$636,13, FALSE)</f>
        <v>0.223664122137405</v>
      </c>
      <c r="V29" s="75">
        <f>VLOOKUP(B29,Demographics!$A$1:$W$636,23, FALSE)/100</f>
        <v>0.23</v>
      </c>
      <c r="W29" s="31" t="s">
        <v>1220</v>
      </c>
    </row>
    <row r="30" spans="1:23" x14ac:dyDescent="0.25">
      <c r="A30" s="2" t="str">
        <f t="shared" si="0"/>
        <v>1</v>
      </c>
      <c r="B30" s="34">
        <v>1104</v>
      </c>
      <c r="C30" s="11" t="s">
        <v>705</v>
      </c>
      <c r="D30" s="19" t="s">
        <v>724</v>
      </c>
      <c r="E30" s="4">
        <v>33</v>
      </c>
      <c r="F30" s="2" t="s">
        <v>133</v>
      </c>
      <c r="G30" s="62" t="s">
        <v>134</v>
      </c>
      <c r="H30" s="63" t="s">
        <v>817</v>
      </c>
      <c r="I30" s="6" t="s">
        <v>811</v>
      </c>
      <c r="J30" s="3" t="s">
        <v>634</v>
      </c>
      <c r="K30" s="3" t="s">
        <v>634</v>
      </c>
      <c r="L30" s="3" t="s">
        <v>634</v>
      </c>
      <c r="M30" s="7" t="s">
        <v>634</v>
      </c>
      <c r="N30" s="3" t="s">
        <v>634</v>
      </c>
      <c r="O30" s="3" t="s">
        <v>634</v>
      </c>
      <c r="P30" s="7" t="s">
        <v>634</v>
      </c>
      <c r="Q30" s="7" t="s">
        <v>634</v>
      </c>
      <c r="R30" s="7" t="s">
        <v>634</v>
      </c>
      <c r="S30" s="41">
        <f>VLOOKUP(B30, '2012-2018'!$A$1:$Z$706,24, FALSE)</f>
        <v>4.6728971962616821E-2</v>
      </c>
      <c r="T30" s="35">
        <f>VLOOKUP(B30,'2018-11 Pivot table'!$A$4:$C$709,3, FALSE)</f>
        <v>386</v>
      </c>
      <c r="U30" s="75">
        <f>VLOOKUP(B30,Demographics!$A$1:$W$636,13, FALSE)</f>
        <v>0.238563488670372</v>
      </c>
      <c r="V30" s="75">
        <f>VLOOKUP(B30,Demographics!$A$1:$W$636,23, FALSE)/100</f>
        <v>0.91</v>
      </c>
    </row>
    <row r="31" spans="1:23" ht="39" x14ac:dyDescent="0.25">
      <c r="A31" s="2" t="str">
        <f t="shared" si="0"/>
        <v>1</v>
      </c>
      <c r="B31" s="34">
        <v>1108</v>
      </c>
      <c r="C31" s="3" t="s">
        <v>697</v>
      </c>
      <c r="D31" s="3" t="s">
        <v>722</v>
      </c>
      <c r="E31" s="4">
        <v>35</v>
      </c>
      <c r="F31" s="2" t="s">
        <v>138</v>
      </c>
      <c r="G31" s="16" t="s">
        <v>139</v>
      </c>
      <c r="H31" s="1" t="s">
        <v>1215</v>
      </c>
      <c r="I31" s="1" t="s">
        <v>1050</v>
      </c>
      <c r="J31" s="7" t="s">
        <v>634</v>
      </c>
      <c r="K31" s="3" t="s">
        <v>634</v>
      </c>
      <c r="L31" s="3" t="s">
        <v>634</v>
      </c>
      <c r="M31" s="7" t="s">
        <v>634</v>
      </c>
      <c r="N31" s="3" t="s">
        <v>634</v>
      </c>
      <c r="O31" s="3" t="s">
        <v>634</v>
      </c>
      <c r="P31" s="7" t="s">
        <v>634</v>
      </c>
      <c r="Q31" s="7" t="s">
        <v>634</v>
      </c>
      <c r="R31" s="7" t="s">
        <v>634</v>
      </c>
      <c r="S31" s="41">
        <f>VLOOKUP(B31, '2012-2018'!$A$1:$Z$706,24, FALSE)</f>
        <v>0.48299319727891155</v>
      </c>
      <c r="T31" s="35">
        <f>VLOOKUP(B31,'2018-11 Pivot table'!$A$4:$C$709,3, FALSE)</f>
        <v>783</v>
      </c>
      <c r="U31" s="75">
        <f>VLOOKUP(B31,Demographics!$A$1:$W$636,13, FALSE)</f>
        <v>0.16644385026738001</v>
      </c>
      <c r="V31" s="75">
        <f>VLOOKUP(B31,Demographics!$A$1:$W$636,23, FALSE)/100</f>
        <v>0.15</v>
      </c>
      <c r="W31" s="31" t="s">
        <v>1712</v>
      </c>
    </row>
    <row r="32" spans="1:23" x14ac:dyDescent="0.25">
      <c r="A32" s="2" t="str">
        <f t="shared" si="0"/>
        <v>1</v>
      </c>
      <c r="B32" s="34">
        <v>1111</v>
      </c>
      <c r="C32" s="11" t="s">
        <v>701</v>
      </c>
      <c r="D32" s="11" t="s">
        <v>722</v>
      </c>
      <c r="E32" s="4">
        <v>36</v>
      </c>
      <c r="F32" s="2" t="s">
        <v>142</v>
      </c>
      <c r="G32" s="62" t="s">
        <v>143</v>
      </c>
      <c r="H32" s="62" t="s">
        <v>818</v>
      </c>
      <c r="I32" s="1" t="s">
        <v>819</v>
      </c>
      <c r="J32" s="3" t="s">
        <v>634</v>
      </c>
      <c r="K32" s="3" t="s">
        <v>634</v>
      </c>
      <c r="L32" s="5" t="s">
        <v>644</v>
      </c>
      <c r="M32" s="5" t="s">
        <v>644</v>
      </c>
      <c r="N32" s="3" t="s">
        <v>634</v>
      </c>
      <c r="O32" s="5" t="s">
        <v>644</v>
      </c>
      <c r="P32" s="7" t="s">
        <v>634</v>
      </c>
      <c r="Q32" s="5" t="s">
        <v>644</v>
      </c>
      <c r="R32" s="5" t="s">
        <v>644</v>
      </c>
      <c r="S32" s="41">
        <f>VLOOKUP(B32, '2012-2018'!$A$1:$Z$706,24, FALSE)</f>
        <v>0.78794178794178793</v>
      </c>
      <c r="T32" s="35">
        <f>VLOOKUP(B32,'2018-11 Pivot table'!$A$4:$C$709,3, FALSE)</f>
        <v>341</v>
      </c>
      <c r="U32" s="75">
        <f>VLOOKUP(B32,Demographics!$A$1:$W$636,13, FALSE)</f>
        <v>0.17625458996328</v>
      </c>
      <c r="V32" s="75">
        <f>VLOOKUP(B32,Demographics!$A$1:$W$636,23, FALSE)/100</f>
        <v>0.12</v>
      </c>
    </row>
    <row r="33" spans="1:23" ht="30" x14ac:dyDescent="0.25">
      <c r="A33" s="2" t="str">
        <f t="shared" si="0"/>
        <v>1</v>
      </c>
      <c r="B33" s="34">
        <v>1119</v>
      </c>
      <c r="C33" s="11" t="s">
        <v>701</v>
      </c>
      <c r="D33" s="11" t="s">
        <v>722</v>
      </c>
      <c r="E33" s="4">
        <v>38</v>
      </c>
      <c r="F33" s="2" t="s">
        <v>154</v>
      </c>
      <c r="G33" s="64" t="s">
        <v>688</v>
      </c>
      <c r="H33" s="62" t="s">
        <v>1136</v>
      </c>
      <c r="I33" s="1" t="s">
        <v>795</v>
      </c>
      <c r="J33" s="3" t="s">
        <v>634</v>
      </c>
      <c r="K33" s="3" t="s">
        <v>634</v>
      </c>
      <c r="L33" s="3" t="s">
        <v>634</v>
      </c>
      <c r="M33" s="7" t="s">
        <v>634</v>
      </c>
      <c r="N33" s="3" t="s">
        <v>634</v>
      </c>
      <c r="O33" s="7" t="s">
        <v>634</v>
      </c>
      <c r="P33" s="7" t="s">
        <v>634</v>
      </c>
      <c r="Q33" s="7" t="s">
        <v>634</v>
      </c>
      <c r="R33" s="7" t="s">
        <v>634</v>
      </c>
      <c r="S33" s="41">
        <f>VLOOKUP(B33, '2012-2018'!$A$1:$Z$706,24, FALSE)</f>
        <v>0.39596469104665827</v>
      </c>
      <c r="T33" s="35">
        <f>VLOOKUP(B33,'2018-11 Pivot table'!$A$4:$C$709,3, FALSE)</f>
        <v>583</v>
      </c>
      <c r="U33" s="75">
        <f>VLOOKUP(B33,Demographics!$A$1:$W$636,13, FALSE)</f>
        <v>0.191306483300589</v>
      </c>
      <c r="V33" s="75">
        <f>VLOOKUP(B33,Demographics!$A$1:$W$636,23, FALSE)/100</f>
        <v>0.52</v>
      </c>
      <c r="W33" s="14" t="s">
        <v>1709</v>
      </c>
    </row>
    <row r="34" spans="1:23" ht="30" x14ac:dyDescent="0.25">
      <c r="A34" s="2" t="str">
        <f t="shared" si="0"/>
        <v>1</v>
      </c>
      <c r="B34" s="34">
        <v>1120</v>
      </c>
      <c r="C34" s="11" t="s">
        <v>698</v>
      </c>
      <c r="D34" s="11" t="s">
        <v>722</v>
      </c>
      <c r="E34" s="4">
        <v>39</v>
      </c>
      <c r="F34" s="2" t="s">
        <v>155</v>
      </c>
      <c r="G34" s="62" t="s">
        <v>669</v>
      </c>
      <c r="H34" s="62" t="s">
        <v>820</v>
      </c>
      <c r="I34" s="1" t="s">
        <v>791</v>
      </c>
      <c r="J34" s="3" t="s">
        <v>634</v>
      </c>
      <c r="K34" s="3" t="s">
        <v>634</v>
      </c>
      <c r="L34" s="3" t="s">
        <v>634</v>
      </c>
      <c r="M34" s="7" t="s">
        <v>634</v>
      </c>
      <c r="N34" s="3" t="s">
        <v>634</v>
      </c>
      <c r="O34" s="3" t="s">
        <v>634</v>
      </c>
      <c r="P34" s="7" t="s">
        <v>634</v>
      </c>
      <c r="Q34" s="7" t="s">
        <v>634</v>
      </c>
      <c r="R34" s="7" t="s">
        <v>634</v>
      </c>
      <c r="S34" s="41">
        <f>VLOOKUP(B34, '2012-2018'!$A$1:$Z$706,24, FALSE)</f>
        <v>2.8011204481792718E-2</v>
      </c>
      <c r="T34" s="35">
        <f>VLOOKUP(B34,'2018-11 Pivot table'!$A$4:$C$709,3, FALSE)</f>
        <v>373</v>
      </c>
      <c r="U34" s="75">
        <f>VLOOKUP(B34,Demographics!$A$1:$W$636,13, FALSE)</f>
        <v>0.21141479099678501</v>
      </c>
      <c r="V34" s="75">
        <f>VLOOKUP(B34,Demographics!$A$1:$W$636,23, FALSE)/100</f>
        <v>0.96</v>
      </c>
    </row>
    <row r="35" spans="1:23" ht="30" x14ac:dyDescent="0.25">
      <c r="A35" s="2" t="str">
        <f t="shared" si="0"/>
        <v>1</v>
      </c>
      <c r="B35" s="34">
        <v>1126</v>
      </c>
      <c r="C35" s="11" t="s">
        <v>702</v>
      </c>
      <c r="D35" s="11" t="s">
        <v>723</v>
      </c>
      <c r="E35" s="4">
        <v>40</v>
      </c>
      <c r="F35" s="2" t="s">
        <v>164</v>
      </c>
      <c r="G35" s="62" t="s">
        <v>660</v>
      </c>
      <c r="H35" s="62" t="s">
        <v>821</v>
      </c>
      <c r="I35" s="1" t="s">
        <v>789</v>
      </c>
      <c r="J35" s="3" t="s">
        <v>634</v>
      </c>
      <c r="K35" s="3" t="s">
        <v>634</v>
      </c>
      <c r="L35" s="3" t="s">
        <v>634</v>
      </c>
      <c r="M35" s="7" t="s">
        <v>634</v>
      </c>
      <c r="N35" s="3" t="s">
        <v>634</v>
      </c>
      <c r="O35" s="3" t="s">
        <v>634</v>
      </c>
      <c r="P35" s="7" t="s">
        <v>634</v>
      </c>
      <c r="Q35" s="7" t="s">
        <v>634</v>
      </c>
      <c r="R35" s="7" t="s">
        <v>634</v>
      </c>
      <c r="S35" s="41">
        <f>VLOOKUP(B35, '2012-2018'!$A$1:$Z$706,24, FALSE)</f>
        <v>0.27272727272727271</v>
      </c>
      <c r="T35" s="35">
        <f>VLOOKUP(B35,'2018-11 Pivot table'!$A$4:$C$709,3, FALSE)</f>
        <v>244</v>
      </c>
      <c r="U35" s="75">
        <f>VLOOKUP(B35,Demographics!$A$1:$W$636,13, FALSE)</f>
        <v>0.213263979193758</v>
      </c>
      <c r="V35" s="75">
        <f>VLOOKUP(B35,Demographics!$A$1:$W$636,23, FALSE)/100</f>
        <v>0.59</v>
      </c>
    </row>
    <row r="36" spans="1:23" ht="30" x14ac:dyDescent="0.25">
      <c r="A36" s="2" t="str">
        <f t="shared" si="0"/>
        <v>1</v>
      </c>
      <c r="B36" s="34">
        <v>1127</v>
      </c>
      <c r="C36" s="11" t="s">
        <v>697</v>
      </c>
      <c r="D36" s="72" t="s">
        <v>723</v>
      </c>
      <c r="E36" s="4">
        <v>41</v>
      </c>
      <c r="F36" s="2" t="s">
        <v>165</v>
      </c>
      <c r="G36" s="62" t="s">
        <v>166</v>
      </c>
      <c r="H36" s="62" t="s">
        <v>822</v>
      </c>
      <c r="I36" s="1" t="s">
        <v>789</v>
      </c>
      <c r="J36" s="3" t="s">
        <v>634</v>
      </c>
      <c r="K36" s="3" t="s">
        <v>634</v>
      </c>
      <c r="L36" s="3" t="s">
        <v>634</v>
      </c>
      <c r="M36" s="7" t="s">
        <v>634</v>
      </c>
      <c r="N36" s="3" t="s">
        <v>634</v>
      </c>
      <c r="O36" s="3" t="s">
        <v>634</v>
      </c>
      <c r="P36" s="7" t="s">
        <v>634</v>
      </c>
      <c r="Q36" s="7" t="s">
        <v>634</v>
      </c>
      <c r="R36" s="7" t="s">
        <v>634</v>
      </c>
      <c r="S36" s="41">
        <f>VLOOKUP(B36, '2012-2018'!$A$1:$Z$706,24, FALSE)</f>
        <v>3.5143769968051117E-2</v>
      </c>
      <c r="T36" s="35">
        <f>VLOOKUP(B36,'2018-11 Pivot table'!$A$4:$C$709,3, FALSE)</f>
        <v>258</v>
      </c>
      <c r="U36" s="75">
        <f>VLOOKUP(B36,Demographics!$A$1:$W$636,13, FALSE)</f>
        <v>0.24</v>
      </c>
      <c r="V36" s="75">
        <f>VLOOKUP(B36,Demographics!$A$1:$W$636,23, FALSE)/100</f>
        <v>0.98</v>
      </c>
    </row>
    <row r="37" spans="1:23" x14ac:dyDescent="0.25">
      <c r="A37" s="2" t="str">
        <f t="shared" si="0"/>
        <v>1</v>
      </c>
      <c r="B37" s="34">
        <v>1132</v>
      </c>
      <c r="C37" s="11" t="s">
        <v>697</v>
      </c>
      <c r="D37" s="19" t="s">
        <v>724</v>
      </c>
      <c r="E37" s="4">
        <v>42</v>
      </c>
      <c r="F37" s="2" t="s">
        <v>173</v>
      </c>
      <c r="G37" s="62" t="s">
        <v>174</v>
      </c>
      <c r="H37" s="62" t="s">
        <v>823</v>
      </c>
      <c r="I37" s="1" t="s">
        <v>811</v>
      </c>
      <c r="J37" s="3" t="s">
        <v>634</v>
      </c>
      <c r="K37" s="3" t="s">
        <v>634</v>
      </c>
      <c r="L37" s="3" t="s">
        <v>634</v>
      </c>
      <c r="M37" s="7" t="s">
        <v>634</v>
      </c>
      <c r="N37" s="3" t="s">
        <v>634</v>
      </c>
      <c r="O37" s="3" t="s">
        <v>634</v>
      </c>
      <c r="P37" s="7" t="s">
        <v>634</v>
      </c>
      <c r="Q37" s="7" t="s">
        <v>634</v>
      </c>
      <c r="R37" s="7" t="s">
        <v>634</v>
      </c>
      <c r="S37" s="41">
        <f>VLOOKUP(B37, '2012-2018'!$A$1:$Z$706,24, FALSE)</f>
        <v>1.5789473684210527E-2</v>
      </c>
      <c r="T37" s="35">
        <f>VLOOKUP(B37,'2018-11 Pivot table'!$A$4:$C$709,3, FALSE)</f>
        <v>181</v>
      </c>
      <c r="U37" s="75">
        <f>VLOOKUP(B37,Demographics!$A$1:$W$636,13, FALSE)</f>
        <v>0.18513931888544899</v>
      </c>
      <c r="V37" s="75">
        <f>VLOOKUP(B37,Demographics!$A$1:$W$636,23, FALSE)/100</f>
        <v>0.97</v>
      </c>
    </row>
    <row r="38" spans="1:23" x14ac:dyDescent="0.25">
      <c r="A38" s="2" t="str">
        <f t="shared" si="0"/>
        <v>1</v>
      </c>
      <c r="B38" s="34">
        <v>1133</v>
      </c>
      <c r="C38" s="11" t="s">
        <v>705</v>
      </c>
      <c r="D38" s="11" t="s">
        <v>722</v>
      </c>
      <c r="E38" s="4">
        <v>43</v>
      </c>
      <c r="F38" s="2" t="s">
        <v>175</v>
      </c>
      <c r="G38" s="62" t="s">
        <v>176</v>
      </c>
      <c r="H38" s="62" t="s">
        <v>824</v>
      </c>
      <c r="I38" s="1" t="s">
        <v>795</v>
      </c>
      <c r="J38" s="3" t="s">
        <v>634</v>
      </c>
      <c r="K38" s="3" t="s">
        <v>634</v>
      </c>
      <c r="L38" s="5" t="s">
        <v>644</v>
      </c>
      <c r="M38" s="5" t="s">
        <v>644</v>
      </c>
      <c r="N38" s="3" t="s">
        <v>634</v>
      </c>
      <c r="O38" s="5" t="s">
        <v>644</v>
      </c>
      <c r="P38" s="7" t="s">
        <v>634</v>
      </c>
      <c r="Q38" s="5" t="s">
        <v>644</v>
      </c>
      <c r="R38" s="5" t="s">
        <v>644</v>
      </c>
      <c r="S38" s="41">
        <f>VLOOKUP(B38, '2012-2018'!$A$1:$Z$706,24, FALSE)</f>
        <v>0.44783715012722647</v>
      </c>
      <c r="T38" s="35">
        <f>VLOOKUP(B38,'2018-11 Pivot table'!$A$4:$C$709,3, FALSE)</f>
        <v>299</v>
      </c>
      <c r="U38" s="75">
        <f>VLOOKUP(B38,Demographics!$A$1:$W$636,13, FALSE)</f>
        <v>0.24182242990654201</v>
      </c>
      <c r="V38" s="75">
        <f>VLOOKUP(B38,Demographics!$A$1:$W$636,23, FALSE)/100</f>
        <v>0.31</v>
      </c>
    </row>
    <row r="39" spans="1:23" x14ac:dyDescent="0.25">
      <c r="A39" s="2" t="str">
        <f t="shared" si="0"/>
        <v>1</v>
      </c>
      <c r="B39" s="34">
        <v>1146</v>
      </c>
      <c r="C39" s="11" t="s">
        <v>697</v>
      </c>
      <c r="D39" s="72" t="s">
        <v>723</v>
      </c>
      <c r="E39" s="4">
        <v>45</v>
      </c>
      <c r="F39" s="2" t="s">
        <v>199</v>
      </c>
      <c r="G39" s="62" t="s">
        <v>200</v>
      </c>
      <c r="H39" s="62" t="s">
        <v>825</v>
      </c>
      <c r="I39" s="1" t="s">
        <v>789</v>
      </c>
      <c r="J39" s="3" t="s">
        <v>634</v>
      </c>
      <c r="K39" s="3" t="s">
        <v>634</v>
      </c>
      <c r="L39" s="3" t="s">
        <v>634</v>
      </c>
      <c r="M39" s="7" t="s">
        <v>634</v>
      </c>
      <c r="N39" s="3" t="s">
        <v>634</v>
      </c>
      <c r="O39" s="3" t="s">
        <v>634</v>
      </c>
      <c r="P39" s="7" t="s">
        <v>634</v>
      </c>
      <c r="Q39" s="7" t="s">
        <v>634</v>
      </c>
      <c r="R39" s="7" t="s">
        <v>634</v>
      </c>
      <c r="S39" s="41">
        <f>VLOOKUP(B39, '2012-2018'!$A$1:$Z$706,24, FALSE)</f>
        <v>0.3783783783783784</v>
      </c>
      <c r="T39" s="35">
        <f>VLOOKUP(B39,'2018-11 Pivot table'!$A$4:$C$709,3, FALSE)</f>
        <v>455</v>
      </c>
      <c r="U39" s="75">
        <f>VLOOKUP(B39,Demographics!$A$1:$W$636,13, FALSE)</f>
        <v>0.23238450769948699</v>
      </c>
      <c r="V39" s="75">
        <f>VLOOKUP(B39,Demographics!$A$1:$W$636,23, FALSE)/100</f>
        <v>0.46</v>
      </c>
    </row>
    <row r="40" spans="1:23" x14ac:dyDescent="0.25">
      <c r="A40" s="2" t="str">
        <f t="shared" si="0"/>
        <v>1</v>
      </c>
      <c r="B40" s="34">
        <v>1149</v>
      </c>
      <c r="C40" s="11" t="s">
        <v>705</v>
      </c>
      <c r="D40" s="19" t="s">
        <v>724</v>
      </c>
      <c r="E40" s="4">
        <v>46</v>
      </c>
      <c r="F40" s="2" t="s">
        <v>203</v>
      </c>
      <c r="G40" s="62" t="s">
        <v>204</v>
      </c>
      <c r="H40" s="62" t="s">
        <v>826</v>
      </c>
      <c r="I40" s="1" t="s">
        <v>811</v>
      </c>
      <c r="J40" s="3" t="s">
        <v>634</v>
      </c>
      <c r="K40" s="3" t="s">
        <v>634</v>
      </c>
      <c r="L40" s="3" t="s">
        <v>634</v>
      </c>
      <c r="M40" s="7" t="s">
        <v>634</v>
      </c>
      <c r="N40" s="3" t="s">
        <v>634</v>
      </c>
      <c r="O40" s="3" t="s">
        <v>634</v>
      </c>
      <c r="P40" s="7" t="s">
        <v>634</v>
      </c>
      <c r="Q40" s="7" t="s">
        <v>634</v>
      </c>
      <c r="R40" s="7" t="s">
        <v>634</v>
      </c>
      <c r="S40" s="41">
        <f>VLOOKUP(B40, '2012-2018'!$A$1:$Z$706,24, FALSE)</f>
        <v>0.14325068870523416</v>
      </c>
      <c r="T40" s="35">
        <f>VLOOKUP(B40,'2018-11 Pivot table'!$A$4:$C$709,3, FALSE)</f>
        <v>428</v>
      </c>
      <c r="U40" s="75">
        <f>VLOOKUP(B40,Demographics!$A$1:$W$636,13, FALSE)</f>
        <v>0.28404512489927503</v>
      </c>
      <c r="V40" s="75">
        <f>VLOOKUP(B40,Demographics!$A$1:$W$636,23, FALSE)/100</f>
        <v>0.78</v>
      </c>
    </row>
    <row r="41" spans="1:23" x14ac:dyDescent="0.25">
      <c r="A41" s="2" t="str">
        <f t="shared" si="0"/>
        <v>1</v>
      </c>
      <c r="B41" s="34">
        <v>1150</v>
      </c>
      <c r="C41" s="11" t="s">
        <v>705</v>
      </c>
      <c r="D41" s="11" t="s">
        <v>722</v>
      </c>
      <c r="E41" s="4">
        <v>47</v>
      </c>
      <c r="F41" s="2" t="s">
        <v>205</v>
      </c>
      <c r="G41" s="62" t="s">
        <v>206</v>
      </c>
      <c r="H41" s="62" t="s">
        <v>827</v>
      </c>
      <c r="I41" s="1" t="s">
        <v>828</v>
      </c>
      <c r="J41" s="3" t="s">
        <v>634</v>
      </c>
      <c r="K41" s="3" t="s">
        <v>634</v>
      </c>
      <c r="L41" s="3" t="s">
        <v>634</v>
      </c>
      <c r="M41" s="5" t="s">
        <v>644</v>
      </c>
      <c r="N41" s="3" t="s">
        <v>634</v>
      </c>
      <c r="O41" s="3" t="s">
        <v>634</v>
      </c>
      <c r="P41" s="7" t="s">
        <v>634</v>
      </c>
      <c r="Q41" s="7" t="s">
        <v>634</v>
      </c>
      <c r="R41" s="5" t="s">
        <v>644</v>
      </c>
      <c r="S41" s="41">
        <f>VLOOKUP(B41, '2012-2018'!$A$1:$Z$706,24, FALSE)</f>
        <v>0.35193133047210301</v>
      </c>
      <c r="T41" s="35">
        <f>VLOOKUP(B41,'2018-11 Pivot table'!$A$4:$C$709,3, FALSE)</f>
        <v>301</v>
      </c>
      <c r="U41" s="75">
        <f>VLOOKUP(B41,Demographics!$A$1:$W$636,13, FALSE)</f>
        <v>0.20986009327115299</v>
      </c>
      <c r="V41" s="75">
        <f>VLOOKUP(B41,Demographics!$A$1:$W$636,23, FALSE)/100</f>
        <v>0.71</v>
      </c>
    </row>
    <row r="42" spans="1:23" x14ac:dyDescent="0.25">
      <c r="A42" s="2" t="str">
        <f t="shared" si="0"/>
        <v>1</v>
      </c>
      <c r="B42" s="34">
        <v>1153</v>
      </c>
      <c r="C42" s="11" t="s">
        <v>705</v>
      </c>
      <c r="D42" s="11" t="s">
        <v>722</v>
      </c>
      <c r="E42" s="4">
        <v>48</v>
      </c>
      <c r="F42" s="2" t="s">
        <v>209</v>
      </c>
      <c r="G42" s="62" t="s">
        <v>663</v>
      </c>
      <c r="H42" s="62" t="s">
        <v>829</v>
      </c>
      <c r="I42" s="1" t="s">
        <v>830</v>
      </c>
      <c r="J42" s="3" t="s">
        <v>634</v>
      </c>
      <c r="K42" s="3" t="s">
        <v>634</v>
      </c>
      <c r="L42" s="3" t="s">
        <v>634</v>
      </c>
      <c r="M42" s="7" t="s">
        <v>634</v>
      </c>
      <c r="N42" s="3" t="s">
        <v>634</v>
      </c>
      <c r="O42" s="3" t="s">
        <v>634</v>
      </c>
      <c r="P42" s="7" t="s">
        <v>634</v>
      </c>
      <c r="Q42" s="7" t="s">
        <v>634</v>
      </c>
      <c r="R42" s="7" t="s">
        <v>634</v>
      </c>
      <c r="S42" s="41">
        <f>VLOOKUP(B42, '2012-2018'!$A$1:$Z$706,24, FALSE)</f>
        <v>4.6357615894039736E-2</v>
      </c>
      <c r="T42" s="35">
        <f>VLOOKUP(B42,'2018-11 Pivot table'!$A$4:$C$709,3, FALSE)</f>
        <v>433</v>
      </c>
      <c r="U42" s="75">
        <f>VLOOKUP(B42,Demographics!$A$1:$W$636,13, FALSE)</f>
        <v>0.20410868124585799</v>
      </c>
      <c r="V42" s="75">
        <f>VLOOKUP(B42,Demographics!$A$1:$W$636,23, FALSE)/100</f>
        <v>0.94</v>
      </c>
    </row>
    <row r="43" spans="1:23" x14ac:dyDescent="0.25">
      <c r="A43" s="2" t="str">
        <f t="shared" si="0"/>
        <v>1</v>
      </c>
      <c r="B43" s="34">
        <v>1154</v>
      </c>
      <c r="C43" s="11" t="s">
        <v>705</v>
      </c>
      <c r="D43" s="11" t="s">
        <v>723</v>
      </c>
      <c r="E43" s="4">
        <v>49</v>
      </c>
      <c r="F43" s="2" t="s">
        <v>210</v>
      </c>
      <c r="G43" s="62" t="s">
        <v>211</v>
      </c>
      <c r="H43" s="62" t="s">
        <v>831</v>
      </c>
      <c r="I43" s="1" t="s">
        <v>813</v>
      </c>
      <c r="J43" s="3" t="s">
        <v>634</v>
      </c>
      <c r="K43" s="3" t="s">
        <v>634</v>
      </c>
      <c r="L43" s="3" t="s">
        <v>634</v>
      </c>
      <c r="M43" s="7" t="s">
        <v>634</v>
      </c>
      <c r="N43" s="3" t="s">
        <v>634</v>
      </c>
      <c r="O43" s="3" t="s">
        <v>634</v>
      </c>
      <c r="P43" s="7" t="s">
        <v>634</v>
      </c>
      <c r="Q43" s="7" t="s">
        <v>634</v>
      </c>
      <c r="R43" s="7" t="s">
        <v>634</v>
      </c>
      <c r="S43" s="41">
        <f>VLOOKUP(B43, '2012-2018'!$A$1:$Z$706,24, FALSE)</f>
        <v>5.6603773584905662E-2</v>
      </c>
      <c r="T43" s="35">
        <f>VLOOKUP(B43,'2018-11 Pivot table'!$A$4:$C$709,3, FALSE)</f>
        <v>238</v>
      </c>
      <c r="U43" s="75">
        <f>VLOOKUP(B43,Demographics!$A$1:$W$636,13, FALSE)</f>
        <v>0.158940397350993</v>
      </c>
      <c r="V43" s="75">
        <f>VLOOKUP(B43,Demographics!$A$1:$W$636,23, FALSE)/100</f>
        <v>0.81</v>
      </c>
    </row>
    <row r="44" spans="1:23" x14ac:dyDescent="0.25">
      <c r="A44" s="2" t="str">
        <f t="shared" si="0"/>
        <v>1</v>
      </c>
      <c r="B44" s="34">
        <v>1170</v>
      </c>
      <c r="C44" s="11" t="s">
        <v>697</v>
      </c>
      <c r="D44" s="11" t="s">
        <v>723</v>
      </c>
      <c r="E44" s="4">
        <v>50</v>
      </c>
      <c r="F44" s="2" t="s">
        <v>235</v>
      </c>
      <c r="G44" s="62" t="s">
        <v>236</v>
      </c>
      <c r="H44" s="62" t="s">
        <v>832</v>
      </c>
      <c r="I44" s="1" t="s">
        <v>801</v>
      </c>
      <c r="J44" s="3" t="s">
        <v>634</v>
      </c>
      <c r="K44" s="3" t="s">
        <v>634</v>
      </c>
      <c r="L44" s="3" t="s">
        <v>634</v>
      </c>
      <c r="M44" s="7" t="s">
        <v>634</v>
      </c>
      <c r="N44" s="3" t="s">
        <v>634</v>
      </c>
      <c r="O44" s="3" t="s">
        <v>634</v>
      </c>
      <c r="P44" s="7" t="s">
        <v>634</v>
      </c>
      <c r="Q44" s="7" t="s">
        <v>634</v>
      </c>
      <c r="R44" s="7" t="s">
        <v>634</v>
      </c>
      <c r="S44" s="41">
        <f>VLOOKUP(B44, '2012-2018'!$A$1:$Z$706,24, FALSE)</f>
        <v>0.37056737588652483</v>
      </c>
      <c r="T44" s="35">
        <f>VLOOKUP(B44,'2018-11 Pivot table'!$A$4:$C$709,3, FALSE)</f>
        <v>478</v>
      </c>
      <c r="U44" s="75">
        <f>VLOOKUP(B44,Demographics!$A$1:$W$636,13, FALSE)</f>
        <v>0.20979591836734701</v>
      </c>
      <c r="V44" s="75">
        <f>VLOOKUP(B44,Demographics!$A$1:$W$636,23, FALSE)/100</f>
        <v>0.54</v>
      </c>
    </row>
    <row r="45" spans="1:23" x14ac:dyDescent="0.25">
      <c r="A45" s="2" t="str">
        <f t="shared" si="0"/>
        <v>1</v>
      </c>
      <c r="B45" s="34">
        <v>1175</v>
      </c>
      <c r="C45" s="11" t="s">
        <v>702</v>
      </c>
      <c r="D45" s="72" t="s">
        <v>722</v>
      </c>
      <c r="E45" s="4">
        <v>51</v>
      </c>
      <c r="F45" s="2" t="s">
        <v>243</v>
      </c>
      <c r="G45" s="62" t="s">
        <v>244</v>
      </c>
      <c r="H45" s="62" t="s">
        <v>833</v>
      </c>
      <c r="I45" s="1" t="s">
        <v>834</v>
      </c>
      <c r="J45" s="3" t="s">
        <v>634</v>
      </c>
      <c r="K45" s="3" t="s">
        <v>634</v>
      </c>
      <c r="L45" s="3" t="s">
        <v>634</v>
      </c>
      <c r="M45" s="7" t="s">
        <v>634</v>
      </c>
      <c r="N45" s="3" t="s">
        <v>634</v>
      </c>
      <c r="O45" s="3" t="s">
        <v>634</v>
      </c>
      <c r="P45" s="7" t="s">
        <v>634</v>
      </c>
      <c r="Q45" s="7" t="s">
        <v>634</v>
      </c>
      <c r="R45" s="7" t="s">
        <v>634</v>
      </c>
      <c r="S45" s="41">
        <f>VLOOKUP(B45, '2012-2018'!$A$1:$Z$706,24, FALSE)</f>
        <v>0.41545893719806765</v>
      </c>
      <c r="T45" s="35">
        <f>VLOOKUP(B45,'2018-11 Pivot table'!$A$4:$C$709,3, FALSE)</f>
        <v>268</v>
      </c>
      <c r="U45" s="75">
        <f>VLOOKUP(B45,Demographics!$A$1:$W$636,13, FALSE)</f>
        <v>0.10071428571428601</v>
      </c>
      <c r="V45" s="75">
        <f>VLOOKUP(B45,Demographics!$A$1:$W$636,23, FALSE)/100</f>
        <v>0.56000000000000005</v>
      </c>
    </row>
    <row r="46" spans="1:23" x14ac:dyDescent="0.25">
      <c r="A46" s="2" t="str">
        <f t="shared" si="0"/>
        <v>1</v>
      </c>
      <c r="B46" s="34">
        <v>1186</v>
      </c>
      <c r="C46" s="11" t="s">
        <v>701</v>
      </c>
      <c r="D46" s="19" t="s">
        <v>724</v>
      </c>
      <c r="E46" s="4">
        <v>52</v>
      </c>
      <c r="F46" s="2" t="s">
        <v>258</v>
      </c>
      <c r="G46" s="62" t="s">
        <v>259</v>
      </c>
      <c r="H46" s="62" t="s">
        <v>835</v>
      </c>
      <c r="I46" s="1" t="s">
        <v>836</v>
      </c>
      <c r="J46" s="3" t="s">
        <v>634</v>
      </c>
      <c r="K46" s="3" t="s">
        <v>634</v>
      </c>
      <c r="L46" s="5" t="s">
        <v>644</v>
      </c>
      <c r="M46" s="7" t="s">
        <v>634</v>
      </c>
      <c r="N46" s="3" t="s">
        <v>634</v>
      </c>
      <c r="O46" s="5" t="s">
        <v>644</v>
      </c>
      <c r="P46" s="7" t="s">
        <v>634</v>
      </c>
      <c r="Q46" s="5" t="s">
        <v>644</v>
      </c>
      <c r="R46" s="7" t="s">
        <v>634</v>
      </c>
      <c r="S46" s="41">
        <f>VLOOKUP(B46, '2012-2018'!$A$1:$Z$706,24, FALSE)</f>
        <v>0.75933609958506221</v>
      </c>
      <c r="T46" s="35">
        <f>VLOOKUP(B46,'2018-11 Pivot table'!$A$4:$C$709,3, FALSE)</f>
        <v>257</v>
      </c>
      <c r="U46" s="75">
        <f>VLOOKUP(B46,Demographics!$A$1:$W$636,13, FALSE)</f>
        <v>0.93069306930693096</v>
      </c>
      <c r="V46" s="75">
        <f>VLOOKUP(B46,Demographics!$A$1:$W$636,23, FALSE)/100</f>
        <v>0.05</v>
      </c>
    </row>
    <row r="47" spans="1:23" x14ac:dyDescent="0.25">
      <c r="A47" s="2" t="str">
        <f t="shared" si="0"/>
        <v>1</v>
      </c>
      <c r="B47" s="34">
        <v>1189</v>
      </c>
      <c r="C47" s="11" t="s">
        <v>705</v>
      </c>
      <c r="D47" s="19" t="s">
        <v>724</v>
      </c>
      <c r="E47" s="4">
        <v>54</v>
      </c>
      <c r="F47" s="2" t="s">
        <v>264</v>
      </c>
      <c r="G47" s="62" t="s">
        <v>265</v>
      </c>
      <c r="H47" s="62" t="s">
        <v>837</v>
      </c>
      <c r="I47" s="1" t="s">
        <v>838</v>
      </c>
      <c r="J47" s="3" t="s">
        <v>634</v>
      </c>
      <c r="K47" s="3" t="s">
        <v>634</v>
      </c>
      <c r="L47" s="3" t="s">
        <v>634</v>
      </c>
      <c r="M47" s="7" t="s">
        <v>634</v>
      </c>
      <c r="N47" s="3" t="s">
        <v>634</v>
      </c>
      <c r="O47" s="5" t="s">
        <v>644</v>
      </c>
      <c r="P47" s="7" t="s">
        <v>634</v>
      </c>
      <c r="Q47" s="7" t="s">
        <v>634</v>
      </c>
      <c r="R47" s="7" t="s">
        <v>634</v>
      </c>
      <c r="S47" s="41">
        <f>VLOOKUP(B47, '2012-2018'!$A$1:$Z$706,24, FALSE)</f>
        <v>0.48901098901098899</v>
      </c>
      <c r="T47" s="35">
        <f>VLOOKUP(B47,'2018-11 Pivot table'!$A$4:$C$709,3, FALSE)</f>
        <v>574</v>
      </c>
      <c r="U47" s="75">
        <f>VLOOKUP(B47,Demographics!$A$1:$W$636,13, FALSE)</f>
        <v>0.28131966116807799</v>
      </c>
      <c r="V47" s="75">
        <f>VLOOKUP(B47,Demographics!$A$1:$W$636,23, FALSE)/100</f>
        <v>0.38</v>
      </c>
    </row>
    <row r="48" spans="1:23" s="30" customFormat="1" x14ac:dyDescent="0.25">
      <c r="A48" s="2" t="str">
        <f t="shared" si="0"/>
        <v>1</v>
      </c>
      <c r="B48" s="34">
        <v>1197</v>
      </c>
      <c r="C48" s="11" t="s">
        <v>702</v>
      </c>
      <c r="D48" s="72" t="s">
        <v>723</v>
      </c>
      <c r="E48" s="4">
        <v>55</v>
      </c>
      <c r="F48" s="2" t="s">
        <v>274</v>
      </c>
      <c r="G48" s="62" t="s">
        <v>275</v>
      </c>
      <c r="H48" s="62" t="s">
        <v>839</v>
      </c>
      <c r="I48" s="1" t="s">
        <v>840</v>
      </c>
      <c r="J48" s="3" t="s">
        <v>634</v>
      </c>
      <c r="K48" s="3" t="s">
        <v>634</v>
      </c>
      <c r="L48" s="3" t="s">
        <v>634</v>
      </c>
      <c r="M48" s="5" t="s">
        <v>644</v>
      </c>
      <c r="N48" s="3" t="s">
        <v>634</v>
      </c>
      <c r="O48" s="3" t="s">
        <v>634</v>
      </c>
      <c r="P48" s="7" t="s">
        <v>634</v>
      </c>
      <c r="Q48" s="7" t="s">
        <v>634</v>
      </c>
      <c r="R48" s="5" t="s">
        <v>644</v>
      </c>
      <c r="S48" s="41">
        <f>VLOOKUP(B48, '2012-2018'!$A$1:$Z$706,24, FALSE)</f>
        <v>0.52700490998363336</v>
      </c>
      <c r="T48" s="35">
        <f>VLOOKUP(B48,'2018-11 Pivot table'!$A$4:$C$709,3, FALSE)</f>
        <v>884</v>
      </c>
      <c r="U48" s="75">
        <f>VLOOKUP(B48,Demographics!$A$1:$W$636,13, FALSE)</f>
        <v>9.3238955333171003E-2</v>
      </c>
      <c r="V48" s="75">
        <f>VLOOKUP(B48,Demographics!$A$1:$W$636,23, FALSE)/100</f>
        <v>0.43</v>
      </c>
      <c r="W48" s="13"/>
    </row>
    <row r="49" spans="1:23" ht="26.25" x14ac:dyDescent="0.25">
      <c r="A49" s="2" t="str">
        <f t="shared" si="0"/>
        <v>1</v>
      </c>
      <c r="B49" s="34">
        <v>1206</v>
      </c>
      <c r="C49" s="11" t="s">
        <v>701</v>
      </c>
      <c r="D49" s="19" t="s">
        <v>724</v>
      </c>
      <c r="E49" s="4">
        <v>56</v>
      </c>
      <c r="F49" s="2" t="s">
        <v>287</v>
      </c>
      <c r="G49" s="64" t="s">
        <v>736</v>
      </c>
      <c r="H49" s="64" t="s">
        <v>1128</v>
      </c>
      <c r="I49" s="16" t="s">
        <v>1129</v>
      </c>
      <c r="J49" s="7" t="s">
        <v>634</v>
      </c>
      <c r="K49" s="5" t="s">
        <v>644</v>
      </c>
      <c r="L49" s="5" t="s">
        <v>644</v>
      </c>
      <c r="M49" s="5" t="s">
        <v>644</v>
      </c>
      <c r="N49" s="5" t="s">
        <v>644</v>
      </c>
      <c r="O49" s="5" t="s">
        <v>644</v>
      </c>
      <c r="P49" s="5" t="s">
        <v>644</v>
      </c>
      <c r="Q49" s="5" t="s">
        <v>644</v>
      </c>
      <c r="R49" s="5" t="s">
        <v>644</v>
      </c>
      <c r="S49" s="41">
        <f>VLOOKUP(B49, '2012-2018'!$A$1:$Z$706,24, FALSE)</f>
        <v>0.62335216572504704</v>
      </c>
      <c r="T49" s="35">
        <f>VLOOKUP(B49,'2018-11 Pivot table'!$A$4:$C$709,3, FALSE)</f>
        <v>324</v>
      </c>
      <c r="U49" s="75">
        <f>VLOOKUP(B49,Demographics!$A$1:$W$636,13, FALSE)</f>
        <v>0.25248904818797302</v>
      </c>
      <c r="V49" s="75">
        <f>VLOOKUP(B49,Demographics!$A$1:$W$636,23, FALSE)/100</f>
        <v>0.13</v>
      </c>
      <c r="W49" s="14" t="s">
        <v>1718</v>
      </c>
    </row>
    <row r="50" spans="1:23" x14ac:dyDescent="0.25">
      <c r="A50" s="2" t="str">
        <f t="shared" si="0"/>
        <v>1</v>
      </c>
      <c r="B50" s="34">
        <v>1207</v>
      </c>
      <c r="C50" s="72" t="s">
        <v>701</v>
      </c>
      <c r="D50" s="72" t="s">
        <v>722</v>
      </c>
      <c r="E50" s="4">
        <v>57</v>
      </c>
      <c r="F50" s="2" t="s">
        <v>289</v>
      </c>
      <c r="G50" s="62" t="s">
        <v>290</v>
      </c>
      <c r="H50" s="62" t="s">
        <v>841</v>
      </c>
      <c r="I50" s="1" t="s">
        <v>795</v>
      </c>
      <c r="J50" s="3" t="s">
        <v>634</v>
      </c>
      <c r="K50" s="3" t="s">
        <v>634</v>
      </c>
      <c r="L50" s="5" t="s">
        <v>644</v>
      </c>
      <c r="M50" s="5" t="s">
        <v>644</v>
      </c>
      <c r="N50" s="5" t="s">
        <v>644</v>
      </c>
      <c r="O50" s="5" t="s">
        <v>644</v>
      </c>
      <c r="P50" s="7" t="s">
        <v>634</v>
      </c>
      <c r="Q50" s="7" t="s">
        <v>634</v>
      </c>
      <c r="R50" s="7" t="s">
        <v>634</v>
      </c>
      <c r="S50" s="41">
        <f>VLOOKUP(B50, '2012-2018'!$A$1:$Z$706,24, FALSE)</f>
        <v>0.49891540130151846</v>
      </c>
      <c r="T50" s="35">
        <f>VLOOKUP(B50,'2018-11 Pivot table'!$A$4:$C$709,3, FALSE)</f>
        <v>298</v>
      </c>
      <c r="U50" s="75">
        <f>VLOOKUP(B50,Demographics!$A$1:$W$636,13, FALSE)</f>
        <v>0.27116279069767402</v>
      </c>
      <c r="V50" s="75">
        <f>VLOOKUP(B50,Demographics!$A$1:$W$636,23, FALSE)/100</f>
        <v>0.37</v>
      </c>
      <c r="W50" s="13" t="s">
        <v>692</v>
      </c>
    </row>
    <row r="51" spans="1:23" ht="39" x14ac:dyDescent="0.25">
      <c r="A51" s="2" t="str">
        <f t="shared" si="0"/>
        <v>1</v>
      </c>
      <c r="B51" s="39">
        <v>1208</v>
      </c>
      <c r="C51" s="20" t="s">
        <v>701</v>
      </c>
      <c r="D51" s="20" t="s">
        <v>723</v>
      </c>
      <c r="E51" s="29">
        <v>58</v>
      </c>
      <c r="F51" s="30" t="s">
        <v>291</v>
      </c>
      <c r="G51" s="64" t="s">
        <v>292</v>
      </c>
      <c r="H51" s="62" t="s">
        <v>1140</v>
      </c>
      <c r="I51" s="1" t="s">
        <v>1129</v>
      </c>
      <c r="J51" s="3" t="s">
        <v>634</v>
      </c>
      <c r="K51" s="28" t="s">
        <v>634</v>
      </c>
      <c r="L51" s="10" t="s">
        <v>644</v>
      </c>
      <c r="M51" s="9" t="s">
        <v>634</v>
      </c>
      <c r="N51" s="28" t="s">
        <v>634</v>
      </c>
      <c r="O51" s="10" t="s">
        <v>644</v>
      </c>
      <c r="P51" s="9" t="s">
        <v>634</v>
      </c>
      <c r="Q51" s="10" t="s">
        <v>644</v>
      </c>
      <c r="R51" s="9" t="s">
        <v>634</v>
      </c>
      <c r="S51" s="41">
        <f>VLOOKUP(B51, '2012-2018'!$A$1:$Z$706,24, FALSE)</f>
        <v>0.71531531531531534</v>
      </c>
      <c r="T51" s="35">
        <f>VLOOKUP(B51,'2018-11 Pivot table'!$A$4:$C$709,3, FALSE)</f>
        <v>672</v>
      </c>
      <c r="U51" s="75">
        <f>VLOOKUP(B51,Demographics!$A$1:$W$636,13, FALSE)</f>
        <v>0.25949062950504598</v>
      </c>
      <c r="V51" s="75">
        <f>VLOOKUP(B51,Demographics!$A$1:$W$636,23, FALSE)/100</f>
        <v>0.16</v>
      </c>
      <c r="W51" s="31" t="s">
        <v>1221</v>
      </c>
    </row>
    <row r="52" spans="1:23" ht="26.25" x14ac:dyDescent="0.25">
      <c r="A52" s="2" t="str">
        <f t="shared" si="0"/>
        <v>1</v>
      </c>
      <c r="B52" s="34">
        <v>1211</v>
      </c>
      <c r="C52" s="72" t="s">
        <v>697</v>
      </c>
      <c r="D52" s="19" t="s">
        <v>724</v>
      </c>
      <c r="E52" s="4">
        <v>59</v>
      </c>
      <c r="F52" s="2" t="s">
        <v>295</v>
      </c>
      <c r="G52" s="16" t="s">
        <v>296</v>
      </c>
      <c r="H52" s="1" t="s">
        <v>1141</v>
      </c>
      <c r="I52" s="1" t="s">
        <v>811</v>
      </c>
      <c r="J52" s="7" t="s">
        <v>634</v>
      </c>
      <c r="K52" s="3" t="s">
        <v>634</v>
      </c>
      <c r="L52" s="3" t="s">
        <v>634</v>
      </c>
      <c r="M52" s="5" t="s">
        <v>644</v>
      </c>
      <c r="N52" s="3" t="s">
        <v>634</v>
      </c>
      <c r="O52" s="3" t="s">
        <v>634</v>
      </c>
      <c r="P52" s="7" t="s">
        <v>634</v>
      </c>
      <c r="Q52" s="7" t="s">
        <v>634</v>
      </c>
      <c r="R52" s="5" t="s">
        <v>644</v>
      </c>
      <c r="S52" s="71">
        <f>VLOOKUP(B52, '2012-2018'!$A$1:$Z$706,24, FALSE)</f>
        <v>2.5454545454545455E-2</v>
      </c>
      <c r="T52" s="35">
        <f>VLOOKUP(B52,'2018-11 Pivot table'!$A$4:$C$709,3, FALSE)</f>
        <v>281</v>
      </c>
      <c r="U52" s="75">
        <f>VLOOKUP(B52,Demographics!$A$1:$W$636,13, FALSE)</f>
        <v>0.176663542642924</v>
      </c>
      <c r="V52" s="75">
        <f>VLOOKUP(B52,Demographics!$A$1:$W$636,23, FALSE)/100</f>
        <v>0.95</v>
      </c>
      <c r="W52" s="14" t="s">
        <v>1708</v>
      </c>
    </row>
    <row r="53" spans="1:23" ht="30" x14ac:dyDescent="0.25">
      <c r="A53" s="2" t="str">
        <f t="shared" si="0"/>
        <v>1</v>
      </c>
      <c r="B53" s="34">
        <v>1227</v>
      </c>
      <c r="C53" s="3" t="s">
        <v>702</v>
      </c>
      <c r="D53" s="3" t="s">
        <v>723</v>
      </c>
      <c r="E53" s="4">
        <v>60</v>
      </c>
      <c r="F53" s="2" t="s">
        <v>324</v>
      </c>
      <c r="G53" s="62" t="s">
        <v>683</v>
      </c>
      <c r="H53" s="62" t="s">
        <v>842</v>
      </c>
      <c r="I53" s="1" t="s">
        <v>843</v>
      </c>
      <c r="J53" s="3" t="s">
        <v>634</v>
      </c>
      <c r="K53" s="3" t="s">
        <v>634</v>
      </c>
      <c r="L53" s="3" t="s">
        <v>634</v>
      </c>
      <c r="M53" s="7" t="s">
        <v>634</v>
      </c>
      <c r="N53" s="3" t="s">
        <v>634</v>
      </c>
      <c r="O53" s="3" t="s">
        <v>634</v>
      </c>
      <c r="P53" s="7" t="s">
        <v>634</v>
      </c>
      <c r="Q53" s="7" t="s">
        <v>634</v>
      </c>
      <c r="R53" s="7" t="s">
        <v>634</v>
      </c>
      <c r="S53" s="41">
        <f>VLOOKUP(B53, '2012-2018'!$A$1:$Z$706,24, FALSE)</f>
        <v>0.28019323671497587</v>
      </c>
      <c r="T53" s="35">
        <f>VLOOKUP(B53,'2018-11 Pivot table'!$A$4:$C$709,3, FALSE)</f>
        <v>916</v>
      </c>
      <c r="U53" s="75">
        <f>VLOOKUP(B53,Demographics!$A$1:$W$636,13, FALSE)</f>
        <v>0.14452156668319299</v>
      </c>
      <c r="V53" s="75">
        <f>VLOOKUP(B53,Demographics!$A$1:$W$636,23, FALSE)/100</f>
        <v>0.65</v>
      </c>
      <c r="W53" s="13" t="s">
        <v>745</v>
      </c>
    </row>
    <row r="54" spans="1:23" ht="30" x14ac:dyDescent="0.25">
      <c r="A54" s="2" t="str">
        <f t="shared" si="0"/>
        <v>1</v>
      </c>
      <c r="B54" s="34">
        <v>1238</v>
      </c>
      <c r="C54" s="11" t="s">
        <v>701</v>
      </c>
      <c r="D54" s="11" t="s">
        <v>722</v>
      </c>
      <c r="E54" s="4">
        <v>61</v>
      </c>
      <c r="F54" s="2" t="s">
        <v>337</v>
      </c>
      <c r="G54" s="62" t="s">
        <v>685</v>
      </c>
      <c r="H54" s="62" t="s">
        <v>844</v>
      </c>
      <c r="I54" s="1" t="s">
        <v>795</v>
      </c>
      <c r="J54" s="3" t="s">
        <v>634</v>
      </c>
      <c r="K54" s="3" t="s">
        <v>634</v>
      </c>
      <c r="L54" s="3" t="s">
        <v>634</v>
      </c>
      <c r="M54" s="7" t="s">
        <v>634</v>
      </c>
      <c r="N54" s="3" t="s">
        <v>634</v>
      </c>
      <c r="O54" s="3" t="s">
        <v>634</v>
      </c>
      <c r="P54" s="7" t="s">
        <v>634</v>
      </c>
      <c r="Q54" s="7" t="s">
        <v>634</v>
      </c>
      <c r="R54" s="7" t="s">
        <v>634</v>
      </c>
      <c r="S54" s="41">
        <f>VLOOKUP(B54, '2012-2018'!$A$1:$Z$706,24, FALSE)</f>
        <v>0.41404805914972276</v>
      </c>
      <c r="T54" s="35">
        <f>VLOOKUP(B54,'2018-11 Pivot table'!$A$4:$C$709,3, FALSE)</f>
        <v>450</v>
      </c>
      <c r="U54" s="75">
        <f>VLOOKUP(B54,Demographics!$A$1:$W$636,13, FALSE)</f>
        <v>0.22922740524781299</v>
      </c>
      <c r="V54" s="75">
        <f>VLOOKUP(B54,Demographics!$A$1:$W$636,23, FALSE)/100</f>
        <v>0.55000000000000004</v>
      </c>
    </row>
    <row r="55" spans="1:23" ht="39" x14ac:dyDescent="0.25">
      <c r="A55" s="2" t="str">
        <f t="shared" si="0"/>
        <v>1</v>
      </c>
      <c r="B55" s="34">
        <v>1251</v>
      </c>
      <c r="C55" s="11" t="s">
        <v>705</v>
      </c>
      <c r="D55" s="11" t="s">
        <v>722</v>
      </c>
      <c r="E55" s="4">
        <v>62</v>
      </c>
      <c r="F55" s="2" t="s">
        <v>346</v>
      </c>
      <c r="G55" s="64" t="s">
        <v>347</v>
      </c>
      <c r="H55" s="62" t="s">
        <v>1142</v>
      </c>
      <c r="I55" s="1" t="s">
        <v>846</v>
      </c>
      <c r="J55" s="3" t="s">
        <v>634</v>
      </c>
      <c r="K55" s="3" t="s">
        <v>634</v>
      </c>
      <c r="L55" s="3" t="s">
        <v>634</v>
      </c>
      <c r="M55" s="5" t="s">
        <v>644</v>
      </c>
      <c r="N55" s="3" t="s">
        <v>634</v>
      </c>
      <c r="O55" s="3" t="s">
        <v>634</v>
      </c>
      <c r="P55" s="7" t="s">
        <v>634</v>
      </c>
      <c r="Q55" s="7" t="s">
        <v>634</v>
      </c>
      <c r="R55" s="5" t="s">
        <v>644</v>
      </c>
      <c r="S55" s="41">
        <f>VLOOKUP(B55, '2012-2018'!$A$1:$Z$706,24, FALSE)</f>
        <v>0.19095477386934673</v>
      </c>
      <c r="T55" s="35">
        <f>VLOOKUP(B55,'2018-11 Pivot table'!$A$4:$C$709,3, FALSE)</f>
        <v>523</v>
      </c>
      <c r="U55" s="75">
        <f>VLOOKUP(B55,Demographics!$A$1:$W$636,13, FALSE)</f>
        <v>0.118826698593236</v>
      </c>
      <c r="V55" s="75">
        <f>VLOOKUP(B55,Demographics!$A$1:$W$636,23, FALSE)/100</f>
        <v>0.75</v>
      </c>
      <c r="W55" s="14" t="s">
        <v>1238</v>
      </c>
    </row>
    <row r="56" spans="1:23" x14ac:dyDescent="0.25">
      <c r="A56" s="2" t="str">
        <f t="shared" si="0"/>
        <v>1</v>
      </c>
      <c r="B56" s="34">
        <v>1255</v>
      </c>
      <c r="C56" s="11" t="s">
        <v>705</v>
      </c>
      <c r="D56" s="11" t="s">
        <v>723</v>
      </c>
      <c r="E56" s="4">
        <v>63</v>
      </c>
      <c r="F56" s="2" t="s">
        <v>350</v>
      </c>
      <c r="G56" s="62" t="s">
        <v>351</v>
      </c>
      <c r="H56" s="62" t="s">
        <v>845</v>
      </c>
      <c r="I56" s="1" t="s">
        <v>846</v>
      </c>
      <c r="J56" s="3" t="s">
        <v>634</v>
      </c>
      <c r="K56" s="3" t="s">
        <v>634</v>
      </c>
      <c r="L56" s="5" t="s">
        <v>644</v>
      </c>
      <c r="M56" s="7" t="s">
        <v>634</v>
      </c>
      <c r="N56" s="3" t="s">
        <v>634</v>
      </c>
      <c r="O56" s="5" t="s">
        <v>644</v>
      </c>
      <c r="P56" s="7" t="s">
        <v>634</v>
      </c>
      <c r="Q56" s="5" t="s">
        <v>644</v>
      </c>
      <c r="R56" s="7" t="s">
        <v>634</v>
      </c>
      <c r="S56" s="41">
        <f>VLOOKUP(B56, '2012-2018'!$A$1:$Z$706,24, FALSE)</f>
        <v>0.33218588640275387</v>
      </c>
      <c r="T56" s="35">
        <f>VLOOKUP(B56,'2018-11 Pivot table'!$A$4:$C$709,3, FALSE)</f>
        <v>507</v>
      </c>
      <c r="U56" s="75">
        <f>VLOOKUP(B56,Demographics!$A$1:$W$636,13, FALSE)</f>
        <v>0.12495812395309901</v>
      </c>
      <c r="V56" s="75">
        <f>VLOOKUP(B56,Demographics!$A$1:$W$636,23, FALSE)/100</f>
        <v>0.6</v>
      </c>
    </row>
    <row r="57" spans="1:23" x14ac:dyDescent="0.25">
      <c r="A57" s="2" t="str">
        <f t="shared" si="0"/>
        <v>1</v>
      </c>
      <c r="B57" s="34">
        <v>1257</v>
      </c>
      <c r="C57" s="11" t="s">
        <v>705</v>
      </c>
      <c r="D57" s="11" t="s">
        <v>723</v>
      </c>
      <c r="E57" s="4">
        <v>64</v>
      </c>
      <c r="F57" s="2" t="s">
        <v>354</v>
      </c>
      <c r="G57" s="62" t="s">
        <v>355</v>
      </c>
      <c r="H57" s="62" t="s">
        <v>847</v>
      </c>
      <c r="I57" s="1" t="s">
        <v>795</v>
      </c>
      <c r="J57" s="3" t="s">
        <v>634</v>
      </c>
      <c r="K57" s="3" t="s">
        <v>634</v>
      </c>
      <c r="L57" s="3" t="s">
        <v>634</v>
      </c>
      <c r="M57" s="7" t="s">
        <v>634</v>
      </c>
      <c r="N57" s="3" t="s">
        <v>634</v>
      </c>
      <c r="O57" s="3" t="s">
        <v>634</v>
      </c>
      <c r="P57" s="7" t="s">
        <v>634</v>
      </c>
      <c r="Q57" s="7" t="s">
        <v>634</v>
      </c>
      <c r="R57" s="7" t="s">
        <v>634</v>
      </c>
      <c r="S57" s="41">
        <f>VLOOKUP(B57, '2012-2018'!$A$1:$Z$706,24, FALSE)</f>
        <v>0.41129032258064518</v>
      </c>
      <c r="T57" s="35">
        <f>VLOOKUP(B57,'2018-11 Pivot table'!$A$4:$C$709,3, FALSE)</f>
        <v>827</v>
      </c>
      <c r="U57" s="75">
        <f>VLOOKUP(B57,Demographics!$A$1:$W$636,13, FALSE)</f>
        <v>0.20375521557719101</v>
      </c>
      <c r="V57" s="75">
        <f>VLOOKUP(B57,Demographics!$A$1:$W$636,23, FALSE)/100</f>
        <v>0.63</v>
      </c>
    </row>
    <row r="58" spans="1:23" x14ac:dyDescent="0.25">
      <c r="A58" s="2" t="str">
        <f t="shared" si="0"/>
        <v>1</v>
      </c>
      <c r="B58" s="34">
        <v>1264</v>
      </c>
      <c r="C58" s="11" t="s">
        <v>701</v>
      </c>
      <c r="D58" s="11" t="s">
        <v>723</v>
      </c>
      <c r="E58" s="4">
        <v>65</v>
      </c>
      <c r="F58" s="2" t="s">
        <v>362</v>
      </c>
      <c r="G58" s="62" t="s">
        <v>363</v>
      </c>
      <c r="H58" s="62" t="s">
        <v>848</v>
      </c>
      <c r="I58" s="1" t="s">
        <v>795</v>
      </c>
      <c r="J58" s="3" t="s">
        <v>634</v>
      </c>
      <c r="K58" s="3" t="s">
        <v>634</v>
      </c>
      <c r="L58" s="3" t="s">
        <v>634</v>
      </c>
      <c r="M58" s="7" t="s">
        <v>634</v>
      </c>
      <c r="N58" s="3" t="s">
        <v>634</v>
      </c>
      <c r="O58" s="3" t="s">
        <v>634</v>
      </c>
      <c r="P58" s="7" t="s">
        <v>634</v>
      </c>
      <c r="Q58" s="7" t="s">
        <v>634</v>
      </c>
      <c r="R58" s="7" t="s">
        <v>634</v>
      </c>
      <c r="S58" s="41">
        <f>VLOOKUP(B58, '2012-2018'!$A$1:$Z$706,24, FALSE)</f>
        <v>0.61197339246119731</v>
      </c>
      <c r="T58" s="35">
        <f>VLOOKUP(B58,'2018-11 Pivot table'!$A$4:$C$709,3, FALSE)</f>
        <v>382</v>
      </c>
      <c r="U58" s="75">
        <f>VLOOKUP(B58,Demographics!$A$1:$W$636,13, FALSE)</f>
        <v>0.29993777224642199</v>
      </c>
      <c r="V58" s="75">
        <f>VLOOKUP(B58,Demographics!$A$1:$W$636,23, FALSE)/100</f>
        <v>0.21</v>
      </c>
    </row>
    <row r="59" spans="1:23" x14ac:dyDescent="0.25">
      <c r="A59" s="2" t="str">
        <f t="shared" si="0"/>
        <v>1</v>
      </c>
      <c r="B59" s="34">
        <v>1265</v>
      </c>
      <c r="C59" s="72" t="s">
        <v>701</v>
      </c>
      <c r="D59" s="72" t="s">
        <v>722</v>
      </c>
      <c r="E59" s="4">
        <v>66</v>
      </c>
      <c r="F59" s="2" t="s">
        <v>364</v>
      </c>
      <c r="G59" s="62" t="s">
        <v>365</v>
      </c>
      <c r="H59" s="62" t="s">
        <v>849</v>
      </c>
      <c r="I59" s="1" t="s">
        <v>795</v>
      </c>
      <c r="J59" s="3" t="s">
        <v>634</v>
      </c>
      <c r="K59" s="3" t="s">
        <v>634</v>
      </c>
      <c r="L59" s="3" t="s">
        <v>634</v>
      </c>
      <c r="M59" s="5" t="s">
        <v>644</v>
      </c>
      <c r="N59" s="3" t="s">
        <v>634</v>
      </c>
      <c r="O59" s="3" t="s">
        <v>634</v>
      </c>
      <c r="P59" s="7" t="s">
        <v>634</v>
      </c>
      <c r="Q59" s="7" t="s">
        <v>634</v>
      </c>
      <c r="R59" s="5" t="s">
        <v>644</v>
      </c>
      <c r="S59" s="41">
        <f>VLOOKUP(B59, '2012-2018'!$A$1:$Z$706,24, FALSE)</f>
        <v>0.41900647948164149</v>
      </c>
      <c r="T59" s="35">
        <f>VLOOKUP(B59,'2018-11 Pivot table'!$A$4:$C$709,3, FALSE)</f>
        <v>267</v>
      </c>
      <c r="U59" s="75">
        <f>VLOOKUP(B59,Demographics!$A$1:$W$636,13, FALSE)</f>
        <v>0.285190999476714</v>
      </c>
      <c r="V59" s="75">
        <f>VLOOKUP(B59,Demographics!$A$1:$W$636,23, FALSE)/100</f>
        <v>0.54</v>
      </c>
    </row>
    <row r="60" spans="1:23" ht="30" x14ac:dyDescent="0.25">
      <c r="A60" s="2" t="str">
        <f t="shared" si="0"/>
        <v>1</v>
      </c>
      <c r="B60" s="34">
        <v>1271</v>
      </c>
      <c r="C60" s="3" t="s">
        <v>705</v>
      </c>
      <c r="D60" s="3" t="s">
        <v>723</v>
      </c>
      <c r="E60" s="4">
        <v>68</v>
      </c>
      <c r="F60" s="2" t="s">
        <v>370</v>
      </c>
      <c r="G60" s="62" t="s">
        <v>664</v>
      </c>
      <c r="H60" s="62" t="s">
        <v>850</v>
      </c>
      <c r="I60" s="1" t="s">
        <v>797</v>
      </c>
      <c r="J60" s="3" t="s">
        <v>634</v>
      </c>
      <c r="K60" s="3" t="s">
        <v>634</v>
      </c>
      <c r="L60" s="5" t="s">
        <v>644</v>
      </c>
      <c r="M60" s="7" t="s">
        <v>634</v>
      </c>
      <c r="N60" s="3" t="s">
        <v>634</v>
      </c>
      <c r="O60" s="5" t="s">
        <v>644</v>
      </c>
      <c r="P60" s="7" t="s">
        <v>634</v>
      </c>
      <c r="Q60" s="5" t="s">
        <v>644</v>
      </c>
      <c r="R60" s="7" t="s">
        <v>634</v>
      </c>
      <c r="S60" s="41">
        <f>VLOOKUP(B60, '2012-2018'!$A$1:$Z$706,24, FALSE)</f>
        <v>0.77777777777777779</v>
      </c>
      <c r="T60" s="35">
        <f>VLOOKUP(B60,'2018-11 Pivot table'!$A$4:$C$709,3, FALSE)</f>
        <v>974</v>
      </c>
      <c r="U60" s="75">
        <f>VLOOKUP(B60,Demographics!$A$1:$W$636,13, FALSE)</f>
        <v>0.20331151328455899</v>
      </c>
      <c r="V60" s="75">
        <f>VLOOKUP(B60,Demographics!$A$1:$W$636,23, FALSE)/100</f>
        <v>0.14000000000000001</v>
      </c>
    </row>
    <row r="61" spans="1:23" x14ac:dyDescent="0.25">
      <c r="A61" s="2" t="str">
        <f t="shared" si="0"/>
        <v>1</v>
      </c>
      <c r="B61" s="34">
        <v>1273</v>
      </c>
      <c r="C61" s="11" t="s">
        <v>705</v>
      </c>
      <c r="D61" s="72" t="s">
        <v>723</v>
      </c>
      <c r="E61" s="4">
        <v>69</v>
      </c>
      <c r="F61" s="2" t="s">
        <v>373</v>
      </c>
      <c r="G61" s="62" t="s">
        <v>374</v>
      </c>
      <c r="H61" s="62" t="s">
        <v>851</v>
      </c>
      <c r="I61" s="1" t="s">
        <v>813</v>
      </c>
      <c r="J61" s="3" t="s">
        <v>634</v>
      </c>
      <c r="K61" s="3" t="s">
        <v>634</v>
      </c>
      <c r="L61" s="3" t="s">
        <v>634</v>
      </c>
      <c r="M61" s="7" t="s">
        <v>634</v>
      </c>
      <c r="N61" s="3" t="s">
        <v>634</v>
      </c>
      <c r="O61" s="3" t="s">
        <v>634</v>
      </c>
      <c r="P61" s="7" t="s">
        <v>634</v>
      </c>
      <c r="Q61" s="7" t="s">
        <v>634</v>
      </c>
      <c r="R61" s="7" t="s">
        <v>634</v>
      </c>
      <c r="S61" s="41">
        <f>VLOOKUP(B61, '2012-2018'!$A$1:$Z$706,24, FALSE)</f>
        <v>0.40669856459330145</v>
      </c>
      <c r="T61" s="35">
        <f>VLOOKUP(B61,'2018-11 Pivot table'!$A$4:$C$709,3, FALSE)</f>
        <v>483</v>
      </c>
      <c r="U61" s="75">
        <f>VLOOKUP(B61,Demographics!$A$1:$W$636,13, FALSE)</f>
        <v>0.129913710450623</v>
      </c>
      <c r="V61" s="75">
        <f>VLOOKUP(B61,Demographics!$A$1:$W$636,23, FALSE)/100</f>
        <v>0.71</v>
      </c>
    </row>
    <row r="62" spans="1:23" x14ac:dyDescent="0.25">
      <c r="A62" s="2" t="str">
        <f t="shared" si="0"/>
        <v>1</v>
      </c>
      <c r="B62" s="34">
        <v>1277</v>
      </c>
      <c r="C62" s="11" t="s">
        <v>697</v>
      </c>
      <c r="D62" s="19" t="s">
        <v>724</v>
      </c>
      <c r="E62" s="4">
        <v>70</v>
      </c>
      <c r="F62" s="2" t="s">
        <v>377</v>
      </c>
      <c r="G62" s="62" t="s">
        <v>378</v>
      </c>
      <c r="H62" s="62" t="s">
        <v>852</v>
      </c>
      <c r="I62" s="1" t="s">
        <v>801</v>
      </c>
      <c r="J62" s="3" t="s">
        <v>634</v>
      </c>
      <c r="K62" s="3" t="s">
        <v>634</v>
      </c>
      <c r="L62" s="5" t="s">
        <v>644</v>
      </c>
      <c r="M62" s="7" t="s">
        <v>634</v>
      </c>
      <c r="N62" s="3" t="s">
        <v>634</v>
      </c>
      <c r="O62" s="5" t="s">
        <v>644</v>
      </c>
      <c r="P62" s="7" t="s">
        <v>634</v>
      </c>
      <c r="Q62" s="5" t="s">
        <v>644</v>
      </c>
      <c r="R62" s="5" t="s">
        <v>644</v>
      </c>
      <c r="S62" s="41">
        <f>VLOOKUP(B62, '2012-2018'!$A$1:$Z$706,24, FALSE)</f>
        <v>0.49729729729729732</v>
      </c>
      <c r="T62" s="35">
        <f>VLOOKUP(B62,'2018-11 Pivot table'!$A$4:$C$709,3, FALSE)</f>
        <v>830</v>
      </c>
      <c r="U62" s="75">
        <f>VLOOKUP(B62,Demographics!$A$1:$W$636,13, FALSE)</f>
        <v>0.37698412698412698</v>
      </c>
      <c r="V62" s="75">
        <f>VLOOKUP(B62,Demographics!$A$1:$W$636,23, FALSE)/100</f>
        <v>0.35</v>
      </c>
    </row>
    <row r="63" spans="1:23" x14ac:dyDescent="0.25">
      <c r="A63" s="2" t="str">
        <f t="shared" si="0"/>
        <v>1</v>
      </c>
      <c r="B63" s="34">
        <v>1278</v>
      </c>
      <c r="C63" s="11" t="s">
        <v>702</v>
      </c>
      <c r="D63" s="11" t="s">
        <v>723</v>
      </c>
      <c r="E63" s="4">
        <v>71</v>
      </c>
      <c r="F63" s="2" t="s">
        <v>379</v>
      </c>
      <c r="G63" s="62" t="s">
        <v>380</v>
      </c>
      <c r="H63" s="62" t="s">
        <v>853</v>
      </c>
      <c r="I63" s="1" t="s">
        <v>789</v>
      </c>
      <c r="J63" s="3" t="s">
        <v>634</v>
      </c>
      <c r="K63" s="3" t="s">
        <v>634</v>
      </c>
      <c r="L63" s="5" t="s">
        <v>644</v>
      </c>
      <c r="M63" s="5" t="s">
        <v>644</v>
      </c>
      <c r="N63" s="3" t="s">
        <v>634</v>
      </c>
      <c r="O63" s="5" t="s">
        <v>644</v>
      </c>
      <c r="P63" s="7" t="s">
        <v>634</v>
      </c>
      <c r="Q63" s="5" t="s">
        <v>644</v>
      </c>
      <c r="R63" s="5" t="s">
        <v>644</v>
      </c>
      <c r="S63" s="41">
        <f>VLOOKUP(B63, '2012-2018'!$A$1:$Z$706,24, FALSE)</f>
        <v>0.18639053254437871</v>
      </c>
      <c r="T63" s="35">
        <f>VLOOKUP(B63,'2018-11 Pivot table'!$A$4:$C$709,3, FALSE)</f>
        <v>317</v>
      </c>
      <c r="U63" s="75">
        <f>VLOOKUP(B63,Demographics!$A$1:$W$636,13, FALSE)</f>
        <v>0.14206268958543999</v>
      </c>
      <c r="V63" s="75">
        <f>VLOOKUP(B63,Demographics!$A$1:$W$636,23, FALSE)/100</f>
        <v>0.79</v>
      </c>
    </row>
    <row r="64" spans="1:23" x14ac:dyDescent="0.25">
      <c r="A64" s="2" t="str">
        <f t="shared" si="0"/>
        <v>1</v>
      </c>
      <c r="B64" s="34">
        <v>1291</v>
      </c>
      <c r="C64" s="11" t="s">
        <v>705</v>
      </c>
      <c r="D64" s="11" t="s">
        <v>723</v>
      </c>
      <c r="E64" s="4">
        <v>73</v>
      </c>
      <c r="F64" s="2" t="s">
        <v>391</v>
      </c>
      <c r="G64" s="62" t="s">
        <v>392</v>
      </c>
      <c r="H64" s="62" t="s">
        <v>854</v>
      </c>
      <c r="I64" s="1" t="s">
        <v>828</v>
      </c>
      <c r="J64" s="3" t="s">
        <v>634</v>
      </c>
      <c r="K64" s="3" t="s">
        <v>634</v>
      </c>
      <c r="L64" s="3" t="s">
        <v>634</v>
      </c>
      <c r="M64" s="7" t="s">
        <v>634</v>
      </c>
      <c r="N64" s="3" t="s">
        <v>634</v>
      </c>
      <c r="O64" s="3" t="s">
        <v>634</v>
      </c>
      <c r="P64" s="7" t="s">
        <v>634</v>
      </c>
      <c r="Q64" s="7" t="s">
        <v>634</v>
      </c>
      <c r="R64" s="7" t="s">
        <v>634</v>
      </c>
      <c r="S64" s="41">
        <f>VLOOKUP(B64, '2012-2018'!$A$1:$Z$706,24, FALSE)</f>
        <v>1.6666666666666666E-2</v>
      </c>
      <c r="T64" s="35">
        <f>VLOOKUP(B64,'2018-11 Pivot table'!$A$4:$C$709,3, FALSE)</f>
        <v>341</v>
      </c>
      <c r="U64" s="75">
        <f>VLOOKUP(B64,Demographics!$A$1:$W$636,13, FALSE)</f>
        <v>0.27961579509071499</v>
      </c>
      <c r="V64" s="75">
        <f>VLOOKUP(B64,Demographics!$A$1:$W$636,23, FALSE)/100</f>
        <v>0.95</v>
      </c>
    </row>
    <row r="65" spans="1:23" ht="39" x14ac:dyDescent="0.25">
      <c r="A65" s="2" t="str">
        <f t="shared" si="0"/>
        <v>1</v>
      </c>
      <c r="B65" s="34">
        <v>1294</v>
      </c>
      <c r="C65" s="11" t="s">
        <v>705</v>
      </c>
      <c r="D65" s="11" t="s">
        <v>723</v>
      </c>
      <c r="E65" s="4">
        <v>75</v>
      </c>
      <c r="F65" s="2" t="s">
        <v>395</v>
      </c>
      <c r="G65" s="64" t="s">
        <v>396</v>
      </c>
      <c r="H65" s="62" t="s">
        <v>1147</v>
      </c>
      <c r="I65" s="1" t="s">
        <v>836</v>
      </c>
      <c r="J65" s="3" t="s">
        <v>634</v>
      </c>
      <c r="K65" s="3" t="s">
        <v>634</v>
      </c>
      <c r="L65" s="5" t="s">
        <v>644</v>
      </c>
      <c r="M65" s="7" t="s">
        <v>634</v>
      </c>
      <c r="N65" s="5" t="s">
        <v>644</v>
      </c>
      <c r="O65" s="5" t="s">
        <v>644</v>
      </c>
      <c r="P65" s="5" t="s">
        <v>644</v>
      </c>
      <c r="Q65" s="5" t="s">
        <v>644</v>
      </c>
      <c r="R65" s="5" t="s">
        <v>644</v>
      </c>
      <c r="S65" s="41">
        <f>VLOOKUP(B65, '2012-2018'!$A$1:$Z$706,24, FALSE)</f>
        <v>0.64860907759882869</v>
      </c>
      <c r="T65" s="35">
        <f>VLOOKUP(B65,'2018-11 Pivot table'!$A$4:$C$709,3, FALSE)</f>
        <v>657</v>
      </c>
      <c r="U65" s="75">
        <f>VLOOKUP(B65,Demographics!$A$1:$W$636,13, FALSE)</f>
        <v>0.18486352357320099</v>
      </c>
      <c r="V65" s="75">
        <f>VLOOKUP(B65,Demographics!$A$1:$W$636,23, FALSE)/100</f>
        <v>0.23</v>
      </c>
      <c r="W65" s="14" t="s">
        <v>1239</v>
      </c>
    </row>
    <row r="66" spans="1:23" x14ac:dyDescent="0.25">
      <c r="A66" s="2" t="str">
        <f t="shared" ref="A66:A129" si="1">LEFT(B66, 1)</f>
        <v>1</v>
      </c>
      <c r="B66" s="34">
        <v>1295</v>
      </c>
      <c r="C66" s="11" t="s">
        <v>705</v>
      </c>
      <c r="D66" s="72" t="s">
        <v>723</v>
      </c>
      <c r="E66" s="4">
        <v>76</v>
      </c>
      <c r="F66" s="2" t="s">
        <v>397</v>
      </c>
      <c r="G66" s="62" t="s">
        <v>398</v>
      </c>
      <c r="H66" s="62" t="s">
        <v>855</v>
      </c>
      <c r="I66" s="1" t="s">
        <v>856</v>
      </c>
      <c r="J66" s="3" t="s">
        <v>634</v>
      </c>
      <c r="K66" s="3" t="s">
        <v>634</v>
      </c>
      <c r="L66" s="5" t="s">
        <v>644</v>
      </c>
      <c r="M66" s="7" t="s">
        <v>634</v>
      </c>
      <c r="N66" s="3" t="s">
        <v>634</v>
      </c>
      <c r="O66" s="3" t="s">
        <v>634</v>
      </c>
      <c r="P66" s="7" t="s">
        <v>634</v>
      </c>
      <c r="Q66" s="5" t="s">
        <v>644</v>
      </c>
      <c r="R66" s="7" t="s">
        <v>634</v>
      </c>
      <c r="S66" s="41">
        <f>VLOOKUP(B66, '2012-2018'!$A$1:$Z$706,24, FALSE)</f>
        <v>0.376</v>
      </c>
      <c r="T66" s="35">
        <f>VLOOKUP(B66,'2018-11 Pivot table'!$A$4:$C$709,3, FALSE)</f>
        <v>303</v>
      </c>
      <c r="U66" s="75">
        <f>VLOOKUP(B66,Demographics!$A$1:$W$636,13, FALSE)</f>
        <v>0.194607268464244</v>
      </c>
      <c r="V66" s="75">
        <f>VLOOKUP(B66,Demographics!$A$1:$W$636,23, FALSE)/100</f>
        <v>0.69</v>
      </c>
      <c r="W66" s="13" t="s">
        <v>695</v>
      </c>
    </row>
    <row r="67" spans="1:23" ht="30" x14ac:dyDescent="0.25">
      <c r="A67" s="2" t="str">
        <f t="shared" si="1"/>
        <v>1</v>
      </c>
      <c r="B67" s="34">
        <v>1296</v>
      </c>
      <c r="C67" s="11" t="s">
        <v>701</v>
      </c>
      <c r="D67" s="19" t="s">
        <v>724</v>
      </c>
      <c r="E67" s="4">
        <v>77</v>
      </c>
      <c r="F67" s="2" t="s">
        <v>399</v>
      </c>
      <c r="G67" s="62" t="s">
        <v>679</v>
      </c>
      <c r="H67" s="62" t="s">
        <v>857</v>
      </c>
      <c r="I67" s="1" t="s">
        <v>858</v>
      </c>
      <c r="J67" s="3" t="s">
        <v>634</v>
      </c>
      <c r="K67" s="3" t="s">
        <v>634</v>
      </c>
      <c r="L67" s="3" t="s">
        <v>634</v>
      </c>
      <c r="M67" s="7" t="s">
        <v>634</v>
      </c>
      <c r="N67" s="3" t="s">
        <v>634</v>
      </c>
      <c r="O67" s="3" t="s">
        <v>634</v>
      </c>
      <c r="P67" s="7" t="s">
        <v>634</v>
      </c>
      <c r="Q67" s="7" t="s">
        <v>634</v>
      </c>
      <c r="R67" s="7" t="s">
        <v>634</v>
      </c>
      <c r="S67" s="41">
        <f>VLOOKUP(B67, '2012-2018'!$A$1:$Z$706,24, FALSE)</f>
        <v>0.6613162118780096</v>
      </c>
      <c r="T67" s="35">
        <f>VLOOKUP(B67,'2018-11 Pivot table'!$A$4:$C$709,3, FALSE)</f>
        <v>750</v>
      </c>
      <c r="U67" s="75">
        <f>VLOOKUP(B67,Demographics!$A$1:$W$636,13, FALSE)</f>
        <v>0.309145556032632</v>
      </c>
      <c r="V67" s="75">
        <f>VLOOKUP(B67,Demographics!$A$1:$W$636,23, FALSE)/100</f>
        <v>0.24</v>
      </c>
    </row>
    <row r="68" spans="1:23" x14ac:dyDescent="0.25">
      <c r="A68" s="2" t="str">
        <f t="shared" si="1"/>
        <v>1</v>
      </c>
      <c r="B68" s="34">
        <v>1297</v>
      </c>
      <c r="C68" s="11" t="s">
        <v>697</v>
      </c>
      <c r="D68" s="19" t="s">
        <v>724</v>
      </c>
      <c r="E68" s="4">
        <v>78</v>
      </c>
      <c r="F68" s="2" t="s">
        <v>400</v>
      </c>
      <c r="G68" s="62" t="s">
        <v>401</v>
      </c>
      <c r="H68" s="62" t="s">
        <v>859</v>
      </c>
      <c r="I68" s="1" t="s">
        <v>811</v>
      </c>
      <c r="J68" s="3" t="s">
        <v>634</v>
      </c>
      <c r="K68" s="3" t="s">
        <v>634</v>
      </c>
      <c r="L68" s="3" t="s">
        <v>634</v>
      </c>
      <c r="M68" s="5" t="s">
        <v>644</v>
      </c>
      <c r="N68" s="3" t="s">
        <v>634</v>
      </c>
      <c r="O68" s="3" t="s">
        <v>634</v>
      </c>
      <c r="P68" s="7" t="s">
        <v>634</v>
      </c>
      <c r="Q68" s="7" t="s">
        <v>634</v>
      </c>
      <c r="R68" s="5" t="s">
        <v>644</v>
      </c>
      <c r="S68" s="41">
        <f>VLOOKUP(B68, '2012-2018'!$A$1:$Z$706,24, FALSE)</f>
        <v>3.0379746835443037E-2</v>
      </c>
      <c r="T68" s="35">
        <f>VLOOKUP(B68,'2018-11 Pivot table'!$A$4:$C$709,3, FALSE)</f>
        <v>328</v>
      </c>
      <c r="U68" s="75">
        <f>VLOOKUP(B68,Demographics!$A$1:$W$636,13, FALSE)</f>
        <v>0.25293449450965499</v>
      </c>
      <c r="V68" s="75">
        <f>VLOOKUP(B68,Demographics!$A$1:$W$636,23, FALSE)/100</f>
        <v>0.97</v>
      </c>
      <c r="W68" s="17"/>
    </row>
    <row r="69" spans="1:23" ht="30" x14ac:dyDescent="0.25">
      <c r="A69" s="2" t="str">
        <f t="shared" si="1"/>
        <v>1</v>
      </c>
      <c r="B69" s="34">
        <v>1300</v>
      </c>
      <c r="C69" s="11" t="s">
        <v>705</v>
      </c>
      <c r="D69" s="11" t="s">
        <v>723</v>
      </c>
      <c r="E69" s="4">
        <v>79</v>
      </c>
      <c r="F69" s="2" t="s">
        <v>402</v>
      </c>
      <c r="G69" s="62" t="s">
        <v>677</v>
      </c>
      <c r="H69" s="62" t="s">
        <v>860</v>
      </c>
      <c r="I69" s="1" t="s">
        <v>828</v>
      </c>
      <c r="J69" s="3" t="s">
        <v>634</v>
      </c>
      <c r="K69" s="3" t="s">
        <v>634</v>
      </c>
      <c r="L69" s="3" t="s">
        <v>634</v>
      </c>
      <c r="M69" s="7" t="s">
        <v>634</v>
      </c>
      <c r="N69" s="3" t="s">
        <v>634</v>
      </c>
      <c r="O69" s="3" t="s">
        <v>634</v>
      </c>
      <c r="P69" s="7" t="s">
        <v>634</v>
      </c>
      <c r="Q69" s="7" t="s">
        <v>634</v>
      </c>
      <c r="R69" s="7" t="s">
        <v>634</v>
      </c>
      <c r="S69" s="41">
        <f>VLOOKUP(B69, '2012-2018'!$A$1:$Z$706,24, FALSE)</f>
        <v>0.37297297297297299</v>
      </c>
      <c r="T69" s="35">
        <f>VLOOKUP(B69,'2018-11 Pivot table'!$A$4:$C$709,3, FALSE)</f>
        <v>389</v>
      </c>
      <c r="U69" s="75">
        <f>VLOOKUP(B69,Demographics!$A$1:$W$636,13, FALSE)</f>
        <v>0.18674966651845301</v>
      </c>
      <c r="V69" s="75">
        <f>VLOOKUP(B69,Demographics!$A$1:$W$636,23, FALSE)/100</f>
        <v>0.64</v>
      </c>
    </row>
    <row r="70" spans="1:23" ht="30" x14ac:dyDescent="0.25">
      <c r="A70" s="2" t="str">
        <f t="shared" si="1"/>
        <v>1</v>
      </c>
      <c r="B70" s="34">
        <v>1311</v>
      </c>
      <c r="C70" s="11" t="s">
        <v>702</v>
      </c>
      <c r="D70" s="11" t="s">
        <v>723</v>
      </c>
      <c r="E70" s="4">
        <v>80</v>
      </c>
      <c r="F70" s="2" t="s">
        <v>410</v>
      </c>
      <c r="G70" s="64" t="s">
        <v>411</v>
      </c>
      <c r="H70" s="62" t="s">
        <v>861</v>
      </c>
      <c r="I70" s="1" t="s">
        <v>789</v>
      </c>
      <c r="J70" s="3" t="s">
        <v>634</v>
      </c>
      <c r="K70" s="3" t="s">
        <v>634</v>
      </c>
      <c r="L70" s="3" t="s">
        <v>634</v>
      </c>
      <c r="M70" s="5" t="s">
        <v>644</v>
      </c>
      <c r="N70" s="3" t="s">
        <v>634</v>
      </c>
      <c r="O70" s="3" t="s">
        <v>634</v>
      </c>
      <c r="P70" s="7" t="s">
        <v>634</v>
      </c>
      <c r="Q70" s="7" t="s">
        <v>634</v>
      </c>
      <c r="R70" s="5" t="s">
        <v>644</v>
      </c>
      <c r="S70" s="41">
        <f>VLOOKUP(B70, '2012-2018'!$A$1:$Z$706,24, FALSE)</f>
        <v>0.19034090909090909</v>
      </c>
      <c r="T70" s="35">
        <f>VLOOKUP(B70,'2018-11 Pivot table'!$A$4:$C$709,3, FALSE)</f>
        <v>332</v>
      </c>
      <c r="U70" s="75">
        <f>VLOOKUP(B70,Demographics!$A$1:$W$636,13, FALSE)</f>
        <v>0.17181129877693699</v>
      </c>
      <c r="V70" s="75">
        <f>VLOOKUP(B70,Demographics!$A$1:$W$636,23, FALSE)/100</f>
        <v>0.75</v>
      </c>
      <c r="W70" s="13" t="s">
        <v>767</v>
      </c>
    </row>
    <row r="71" spans="1:23" x14ac:dyDescent="0.25">
      <c r="A71" s="2" t="str">
        <f t="shared" si="1"/>
        <v>1</v>
      </c>
      <c r="B71" s="34">
        <v>1339</v>
      </c>
      <c r="C71" s="11" t="s">
        <v>701</v>
      </c>
      <c r="D71" s="72" t="s">
        <v>722</v>
      </c>
      <c r="E71" s="4">
        <v>81</v>
      </c>
      <c r="F71" s="2" t="s">
        <v>448</v>
      </c>
      <c r="G71" s="62" t="s">
        <v>449</v>
      </c>
      <c r="H71" s="62" t="s">
        <v>862</v>
      </c>
      <c r="I71" s="1" t="s">
        <v>863</v>
      </c>
      <c r="J71" s="3" t="s">
        <v>634</v>
      </c>
      <c r="K71" s="3" t="s">
        <v>634</v>
      </c>
      <c r="L71" s="3" t="s">
        <v>634</v>
      </c>
      <c r="M71" s="7" t="s">
        <v>634</v>
      </c>
      <c r="N71" s="3" t="s">
        <v>634</v>
      </c>
      <c r="O71" s="5" t="s">
        <v>644</v>
      </c>
      <c r="P71" s="7" t="s">
        <v>634</v>
      </c>
      <c r="Q71" s="5" t="s">
        <v>644</v>
      </c>
      <c r="R71" s="5" t="s">
        <v>644</v>
      </c>
      <c r="S71" s="41">
        <f>VLOOKUP(B71, '2012-2018'!$A$1:$Z$706,24, FALSE)</f>
        <v>0.6155234657039711</v>
      </c>
      <c r="T71" s="35">
        <f>VLOOKUP(B71,'2018-11 Pivot table'!$A$4:$C$709,3, FALSE)</f>
        <v>404</v>
      </c>
      <c r="U71" s="75">
        <f>VLOOKUP(B71,Demographics!$A$1:$W$636,13, FALSE)</f>
        <v>0.254251347988387</v>
      </c>
      <c r="V71" s="75">
        <f>VLOOKUP(B71,Demographics!$A$1:$W$636,23, FALSE)/100</f>
        <v>0.28000000000000003</v>
      </c>
    </row>
    <row r="72" spans="1:23" x14ac:dyDescent="0.25">
      <c r="A72" s="2" t="str">
        <f t="shared" si="1"/>
        <v>1</v>
      </c>
      <c r="B72" s="34">
        <v>1346</v>
      </c>
      <c r="C72" s="11" t="s">
        <v>697</v>
      </c>
      <c r="D72" s="19" t="s">
        <v>724</v>
      </c>
      <c r="E72" s="4">
        <v>82</v>
      </c>
      <c r="F72" s="2" t="s">
        <v>455</v>
      </c>
      <c r="G72" s="62" t="s">
        <v>456</v>
      </c>
      <c r="H72" s="62" t="s">
        <v>864</v>
      </c>
      <c r="I72" s="1" t="s">
        <v>803</v>
      </c>
      <c r="J72" s="3" t="s">
        <v>634</v>
      </c>
      <c r="K72" s="3" t="s">
        <v>634</v>
      </c>
      <c r="L72" s="3" t="s">
        <v>634</v>
      </c>
      <c r="M72" s="5" t="s">
        <v>644</v>
      </c>
      <c r="N72" s="3" t="s">
        <v>634</v>
      </c>
      <c r="O72" s="3" t="s">
        <v>634</v>
      </c>
      <c r="P72" s="7" t="s">
        <v>634</v>
      </c>
      <c r="Q72" s="7" t="s">
        <v>634</v>
      </c>
      <c r="R72" s="5" t="s">
        <v>644</v>
      </c>
      <c r="S72" s="41">
        <f>VLOOKUP(B72, '2012-2018'!$A$1:$Z$706,24, FALSE)</f>
        <v>5.0505050505050504E-2</v>
      </c>
      <c r="T72" s="35">
        <f>VLOOKUP(B72,'2018-11 Pivot table'!$A$4:$C$709,3, FALSE)</f>
        <v>161</v>
      </c>
      <c r="U72" s="75">
        <f>VLOOKUP(B72,Demographics!$A$1:$W$636,13, FALSE)</f>
        <v>0.161145926589078</v>
      </c>
      <c r="V72" s="75">
        <f>VLOOKUP(B72,Demographics!$A$1:$W$636,23, FALSE)/100</f>
        <v>0.97</v>
      </c>
    </row>
    <row r="73" spans="1:23" x14ac:dyDescent="0.25">
      <c r="A73" s="2" t="str">
        <f t="shared" si="1"/>
        <v>1</v>
      </c>
      <c r="B73" s="34">
        <v>1377</v>
      </c>
      <c r="C73" s="11" t="s">
        <v>701</v>
      </c>
      <c r="D73" s="72" t="s">
        <v>722</v>
      </c>
      <c r="E73" s="4">
        <v>84</v>
      </c>
      <c r="F73" s="2" t="s">
        <v>477</v>
      </c>
      <c r="G73" s="62" t="s">
        <v>478</v>
      </c>
      <c r="H73" s="62" t="s">
        <v>865</v>
      </c>
      <c r="I73" s="1" t="s">
        <v>858</v>
      </c>
      <c r="J73" s="3" t="s">
        <v>634</v>
      </c>
      <c r="K73" s="3" t="s">
        <v>634</v>
      </c>
      <c r="L73" s="5" t="s">
        <v>644</v>
      </c>
      <c r="M73" s="5" t="s">
        <v>644</v>
      </c>
      <c r="N73" s="3" t="s">
        <v>634</v>
      </c>
      <c r="O73" s="5" t="s">
        <v>644</v>
      </c>
      <c r="P73" s="7" t="s">
        <v>634</v>
      </c>
      <c r="Q73" s="5" t="s">
        <v>644</v>
      </c>
      <c r="R73" s="7" t="s">
        <v>634</v>
      </c>
      <c r="S73" s="41">
        <f>VLOOKUP(B73, '2012-2018'!$A$1:$Z$706,24, FALSE)</f>
        <v>0.56224350205198359</v>
      </c>
      <c r="T73" s="35">
        <f>VLOOKUP(B73,'2018-11 Pivot table'!$A$4:$C$709,3, FALSE)</f>
        <v>844</v>
      </c>
      <c r="U73" s="75">
        <f>VLOOKUP(B73,Demographics!$A$1:$W$636,13, FALSE)</f>
        <v>0.25078014184397202</v>
      </c>
      <c r="V73" s="75">
        <f>VLOOKUP(B73,Demographics!$A$1:$W$636,23, FALSE)/100</f>
        <v>0.4</v>
      </c>
    </row>
    <row r="74" spans="1:23" ht="26.25" x14ac:dyDescent="0.25">
      <c r="A74" s="2" t="str">
        <f t="shared" si="1"/>
        <v>1</v>
      </c>
      <c r="B74" s="34">
        <v>1378</v>
      </c>
      <c r="C74" s="11" t="s">
        <v>705</v>
      </c>
      <c r="D74" s="21" t="s">
        <v>726</v>
      </c>
      <c r="E74" s="4">
        <v>85</v>
      </c>
      <c r="F74" s="2" t="s">
        <v>479</v>
      </c>
      <c r="G74" s="64" t="s">
        <v>480</v>
      </c>
      <c r="H74" s="62" t="s">
        <v>1149</v>
      </c>
      <c r="I74" s="1" t="s">
        <v>828</v>
      </c>
      <c r="J74" s="3" t="s">
        <v>634</v>
      </c>
      <c r="K74" s="3" t="s">
        <v>634</v>
      </c>
      <c r="L74" s="3" t="s">
        <v>634</v>
      </c>
      <c r="M74" s="5" t="s">
        <v>644</v>
      </c>
      <c r="N74" s="3" t="s">
        <v>634</v>
      </c>
      <c r="O74" s="3" t="s">
        <v>634</v>
      </c>
      <c r="P74" s="7" t="s">
        <v>634</v>
      </c>
      <c r="Q74" s="7" t="s">
        <v>634</v>
      </c>
      <c r="R74" s="5" t="s">
        <v>644</v>
      </c>
      <c r="S74" s="41">
        <f>VLOOKUP(B74, '2012-2018'!$A$1:$Z$706,24, FALSE)</f>
        <v>0.2774327122153209</v>
      </c>
      <c r="T74" s="35">
        <f>VLOOKUP(B74,'2018-11 Pivot table'!$A$4:$C$709,3, FALSE)</f>
        <v>628</v>
      </c>
      <c r="U74" s="75">
        <f>VLOOKUP(B74,Demographics!$A$1:$W$636,13, FALSE)</f>
        <v>0.126668644319193</v>
      </c>
      <c r="V74" s="75">
        <f>VLOOKUP(B74,Demographics!$A$1:$W$636,23, FALSE)/100</f>
        <v>0.72</v>
      </c>
      <c r="W74" s="14" t="s">
        <v>1707</v>
      </c>
    </row>
    <row r="75" spans="1:23" x14ac:dyDescent="0.25">
      <c r="A75" s="2" t="str">
        <f t="shared" si="1"/>
        <v>1</v>
      </c>
      <c r="B75" s="34">
        <v>1459</v>
      </c>
      <c r="C75" s="11" t="s">
        <v>705</v>
      </c>
      <c r="D75" s="19" t="s">
        <v>724</v>
      </c>
      <c r="E75" s="4">
        <v>86</v>
      </c>
      <c r="F75" s="2" t="s">
        <v>515</v>
      </c>
      <c r="G75" s="62" t="s">
        <v>516</v>
      </c>
      <c r="H75" s="62" t="s">
        <v>866</v>
      </c>
      <c r="I75" s="1" t="s">
        <v>846</v>
      </c>
      <c r="J75" s="3" t="s">
        <v>634</v>
      </c>
      <c r="K75" s="3" t="s">
        <v>634</v>
      </c>
      <c r="L75" s="5" t="s">
        <v>644</v>
      </c>
      <c r="M75" s="5" t="s">
        <v>644</v>
      </c>
      <c r="N75" s="3" t="s">
        <v>634</v>
      </c>
      <c r="O75" s="5" t="s">
        <v>644</v>
      </c>
      <c r="P75" s="7" t="s">
        <v>634</v>
      </c>
      <c r="Q75" s="5" t="s">
        <v>644</v>
      </c>
      <c r="R75" s="5" t="s">
        <v>644</v>
      </c>
      <c r="S75" s="41">
        <f>VLOOKUP(B75, '2012-2018'!$A$1:$Z$706,24, FALSE)</f>
        <v>0.26190476190476192</v>
      </c>
      <c r="T75" s="35">
        <f>VLOOKUP(B75,'2018-11 Pivot table'!$A$4:$C$709,3, FALSE)</f>
        <v>840</v>
      </c>
      <c r="U75" s="75">
        <f>VLOOKUP(B75,Demographics!$A$1:$W$636,13, FALSE)</f>
        <v>0.15160022459292499</v>
      </c>
      <c r="V75" s="75">
        <f>VLOOKUP(B75,Demographics!$A$1:$W$636,23, FALSE)/100</f>
        <v>0.67</v>
      </c>
    </row>
    <row r="76" spans="1:23" x14ac:dyDescent="0.25">
      <c r="A76" s="2" t="str">
        <f t="shared" si="1"/>
        <v>1</v>
      </c>
      <c r="B76" s="38">
        <v>1460</v>
      </c>
      <c r="C76" s="11" t="s">
        <v>697</v>
      </c>
      <c r="D76" s="11" t="s">
        <v>722</v>
      </c>
      <c r="G76" s="65" t="s">
        <v>1673</v>
      </c>
      <c r="H76" s="62" t="s">
        <v>1134</v>
      </c>
      <c r="I76" s="1" t="s">
        <v>789</v>
      </c>
      <c r="J76" s="7" t="s">
        <v>634</v>
      </c>
      <c r="K76" s="5" t="s">
        <v>644</v>
      </c>
      <c r="L76" s="3" t="s">
        <v>634</v>
      </c>
      <c r="M76" s="5" t="s">
        <v>644</v>
      </c>
      <c r="N76" s="3" t="s">
        <v>634</v>
      </c>
      <c r="O76" s="3" t="s">
        <v>634</v>
      </c>
      <c r="P76" s="7" t="s">
        <v>634</v>
      </c>
      <c r="Q76" s="7" t="s">
        <v>634</v>
      </c>
      <c r="R76" s="7" t="s">
        <v>634</v>
      </c>
      <c r="S76" s="41">
        <f>VLOOKUP(B76, '2012-2018'!$A$1:$Z$706,24, FALSE)</f>
        <v>0.25925925925925924</v>
      </c>
      <c r="T76" s="35" t="e">
        <f>VLOOKUP(B76,'2018-11 Pivot table'!$A$4:$C$709,3, FALSE)</f>
        <v>#N/A</v>
      </c>
      <c r="U76" s="75">
        <f>VLOOKUP(B76,Demographics!$A$1:$W$636,13, FALSE)</f>
        <v>0.124951793289626</v>
      </c>
      <c r="V76" s="75">
        <f>VLOOKUP(B76,Demographics!$A$1:$W$636,23, FALSE)/100</f>
        <v>0.81</v>
      </c>
    </row>
    <row r="77" spans="1:23" x14ac:dyDescent="0.25">
      <c r="A77" s="2" t="str">
        <f t="shared" si="1"/>
        <v>1</v>
      </c>
      <c r="B77" s="34">
        <v>1463</v>
      </c>
      <c r="C77" s="11" t="s">
        <v>702</v>
      </c>
      <c r="D77" s="72" t="s">
        <v>722</v>
      </c>
      <c r="E77" s="4">
        <v>87</v>
      </c>
      <c r="F77" s="2" t="s">
        <v>519</v>
      </c>
      <c r="G77" s="62" t="s">
        <v>520</v>
      </c>
      <c r="H77" s="62" t="s">
        <v>867</v>
      </c>
      <c r="I77" s="1" t="s">
        <v>868</v>
      </c>
      <c r="J77" s="3" t="s">
        <v>634</v>
      </c>
      <c r="K77" s="3" t="s">
        <v>634</v>
      </c>
      <c r="L77" s="5" t="s">
        <v>644</v>
      </c>
      <c r="M77" s="7" t="s">
        <v>634</v>
      </c>
      <c r="N77" s="3" t="s">
        <v>634</v>
      </c>
      <c r="O77" s="5" t="s">
        <v>644</v>
      </c>
      <c r="P77" s="7" t="s">
        <v>634</v>
      </c>
      <c r="Q77" s="5" t="s">
        <v>644</v>
      </c>
      <c r="R77" s="5" t="s">
        <v>644</v>
      </c>
      <c r="S77" s="41">
        <f>VLOOKUP(B77, '2012-2018'!$A$1:$Z$706,24, FALSE)</f>
        <v>0.38064516129032255</v>
      </c>
      <c r="T77" s="35">
        <f>VLOOKUP(B77,'2018-11 Pivot table'!$A$4:$C$709,3, FALSE)</f>
        <v>831</v>
      </c>
      <c r="U77" s="75">
        <f>VLOOKUP(B77,Demographics!$A$1:$W$636,13, FALSE)</f>
        <v>6.6461538461538003E-2</v>
      </c>
      <c r="V77" s="75">
        <f>VLOOKUP(B77,Demographics!$A$1:$W$636,23, FALSE)/100</f>
        <v>0.71</v>
      </c>
    </row>
    <row r="78" spans="1:23" s="30" customFormat="1" x14ac:dyDescent="0.25">
      <c r="A78" s="2" t="str">
        <f t="shared" si="1"/>
        <v>1</v>
      </c>
      <c r="B78" s="34">
        <v>1477</v>
      </c>
      <c r="C78" s="11" t="s">
        <v>705</v>
      </c>
      <c r="D78" s="19" t="s">
        <v>724</v>
      </c>
      <c r="E78" s="4">
        <v>88</v>
      </c>
      <c r="F78" s="2" t="s">
        <v>528</v>
      </c>
      <c r="G78" s="62" t="s">
        <v>529</v>
      </c>
      <c r="H78" s="62" t="s">
        <v>869</v>
      </c>
      <c r="I78" s="1" t="s">
        <v>811</v>
      </c>
      <c r="J78" s="3" t="s">
        <v>634</v>
      </c>
      <c r="K78" s="3" t="s">
        <v>634</v>
      </c>
      <c r="L78" s="3" t="s">
        <v>634</v>
      </c>
      <c r="M78" s="5" t="s">
        <v>644</v>
      </c>
      <c r="N78" s="3" t="s">
        <v>634</v>
      </c>
      <c r="O78" s="3" t="s">
        <v>634</v>
      </c>
      <c r="P78" s="7" t="s">
        <v>634</v>
      </c>
      <c r="Q78" s="7" t="s">
        <v>634</v>
      </c>
      <c r="R78" s="5" t="s">
        <v>644</v>
      </c>
      <c r="S78" s="41">
        <f>VLOOKUP(B78, '2012-2018'!$A$1:$Z$706,24, FALSE)</f>
        <v>7.2164948453608241E-2</v>
      </c>
      <c r="T78" s="35">
        <f>VLOOKUP(B78,'2018-11 Pivot table'!$A$4:$C$709,3, FALSE)</f>
        <v>270</v>
      </c>
      <c r="U78" s="75">
        <f>VLOOKUP(B78,Demographics!$A$1:$W$636,13, FALSE)</f>
        <v>0.138163437236731</v>
      </c>
      <c r="V78" s="75">
        <f>VLOOKUP(B78,Demographics!$A$1:$W$636,23, FALSE)/100</f>
        <v>0.9</v>
      </c>
      <c r="W78" s="13"/>
    </row>
    <row r="79" spans="1:23" x14ac:dyDescent="0.25">
      <c r="A79" s="2" t="str">
        <f t="shared" si="1"/>
        <v>1</v>
      </c>
      <c r="B79" s="34">
        <v>1504</v>
      </c>
      <c r="C79" s="11" t="s">
        <v>705</v>
      </c>
      <c r="D79" s="11" t="s">
        <v>722</v>
      </c>
      <c r="E79" s="4">
        <v>90</v>
      </c>
      <c r="F79" s="2" t="s">
        <v>544</v>
      </c>
      <c r="G79" s="62" t="s">
        <v>545</v>
      </c>
      <c r="H79" s="62" t="s">
        <v>870</v>
      </c>
      <c r="I79" s="1" t="s">
        <v>797</v>
      </c>
      <c r="J79" s="3" t="s">
        <v>634</v>
      </c>
      <c r="K79" s="3" t="s">
        <v>634</v>
      </c>
      <c r="L79" s="5" t="s">
        <v>644</v>
      </c>
      <c r="M79" s="5" t="s">
        <v>644</v>
      </c>
      <c r="N79" s="3" t="s">
        <v>634</v>
      </c>
      <c r="O79" s="5" t="s">
        <v>644</v>
      </c>
      <c r="P79" s="7" t="s">
        <v>634</v>
      </c>
      <c r="Q79" s="5" t="s">
        <v>644</v>
      </c>
      <c r="R79" s="5" t="s">
        <v>644</v>
      </c>
      <c r="S79" s="41">
        <f>VLOOKUP(B79, '2012-2018'!$A$1:$Z$706,24, FALSE)</f>
        <v>0.82077922077922083</v>
      </c>
      <c r="T79" s="35">
        <f>VLOOKUP(B79,'2018-11 Pivot table'!$A$4:$C$709,3, FALSE)</f>
        <v>364</v>
      </c>
      <c r="U79" s="75">
        <f>VLOOKUP(B79,Demographics!$A$1:$W$636,13, FALSE)</f>
        <v>0.25749464668094202</v>
      </c>
      <c r="V79" s="75">
        <f>VLOOKUP(B79,Demographics!$A$1:$W$636,23, FALSE)/100</f>
        <v>0.14000000000000001</v>
      </c>
    </row>
    <row r="80" spans="1:23" x14ac:dyDescent="0.25">
      <c r="A80" s="2" t="str">
        <f t="shared" si="1"/>
        <v>1</v>
      </c>
      <c r="B80" s="34">
        <v>1603</v>
      </c>
      <c r="C80" s="11" t="s">
        <v>702</v>
      </c>
      <c r="D80" s="11" t="s">
        <v>723</v>
      </c>
      <c r="E80" s="4">
        <v>91</v>
      </c>
      <c r="F80" s="2" t="s">
        <v>608</v>
      </c>
      <c r="G80" s="62" t="s">
        <v>609</v>
      </c>
      <c r="H80" s="62" t="s">
        <v>871</v>
      </c>
      <c r="I80" s="1" t="s">
        <v>872</v>
      </c>
      <c r="J80" s="3" t="s">
        <v>634</v>
      </c>
      <c r="K80" s="3" t="s">
        <v>634</v>
      </c>
      <c r="L80" s="3" t="s">
        <v>634</v>
      </c>
      <c r="M80" s="7" t="s">
        <v>634</v>
      </c>
      <c r="N80" s="3" t="s">
        <v>634</v>
      </c>
      <c r="O80" s="3" t="s">
        <v>634</v>
      </c>
      <c r="P80" s="7" t="s">
        <v>634</v>
      </c>
      <c r="Q80" s="7" t="s">
        <v>634</v>
      </c>
      <c r="R80" s="7" t="s">
        <v>634</v>
      </c>
      <c r="S80" s="41">
        <f>VLOOKUP(B80, '2012-2018'!$A$1:$Z$706,24, FALSE)</f>
        <v>0.32017543859649122</v>
      </c>
      <c r="T80" s="35">
        <f>VLOOKUP(B80,'2018-11 Pivot table'!$A$4:$C$709,3, FALSE)</f>
        <v>430</v>
      </c>
      <c r="U80" s="75">
        <f>VLOOKUP(B80,Demographics!$A$1:$W$636,13, FALSE)</f>
        <v>5.0070191857745E-2</v>
      </c>
      <c r="V80" s="75">
        <f>VLOOKUP(B80,Demographics!$A$1:$W$636,23, FALSE)/100</f>
        <v>0.65</v>
      </c>
    </row>
    <row r="81" spans="1:23" x14ac:dyDescent="0.25">
      <c r="A81" s="2" t="str">
        <f t="shared" si="1"/>
        <v>1</v>
      </c>
      <c r="B81" s="34">
        <v>1639</v>
      </c>
      <c r="C81" s="11" t="s">
        <v>701</v>
      </c>
      <c r="D81" s="11" t="s">
        <v>722</v>
      </c>
      <c r="E81" s="4">
        <v>92</v>
      </c>
      <c r="F81" s="2" t="s">
        <v>615</v>
      </c>
      <c r="G81" s="62" t="s">
        <v>616</v>
      </c>
      <c r="H81" s="62" t="s">
        <v>873</v>
      </c>
      <c r="I81" s="1" t="s">
        <v>846</v>
      </c>
      <c r="J81" s="3" t="s">
        <v>634</v>
      </c>
      <c r="K81" s="3" t="s">
        <v>634</v>
      </c>
      <c r="L81" s="5" t="s">
        <v>644</v>
      </c>
      <c r="M81" s="7" t="s">
        <v>634</v>
      </c>
      <c r="N81" s="3" t="s">
        <v>634</v>
      </c>
      <c r="O81" s="5" t="s">
        <v>644</v>
      </c>
      <c r="P81" s="7" t="s">
        <v>634</v>
      </c>
      <c r="Q81" s="5" t="s">
        <v>644</v>
      </c>
      <c r="R81" s="7" t="s">
        <v>634</v>
      </c>
      <c r="S81" s="41">
        <f>VLOOKUP(B81, '2012-2018'!$A$1:$Z$706,24, FALSE)</f>
        <v>0.20964360587002095</v>
      </c>
      <c r="T81" s="35">
        <f>VLOOKUP(B81,'2018-11 Pivot table'!$A$4:$C$709,3, FALSE)</f>
        <v>648</v>
      </c>
      <c r="U81" s="75">
        <f>VLOOKUP(B81,Demographics!$A$1:$W$636,13, FALSE)</f>
        <v>7.1626873958911999E-2</v>
      </c>
      <c r="V81" s="75">
        <f>VLOOKUP(B81,Demographics!$A$1:$W$636,23, FALSE)/100</f>
        <v>0.78</v>
      </c>
    </row>
    <row r="82" spans="1:23" x14ac:dyDescent="0.25">
      <c r="A82" s="2" t="str">
        <f t="shared" si="1"/>
        <v>1</v>
      </c>
      <c r="B82" s="34">
        <v>1641</v>
      </c>
      <c r="C82" s="11" t="s">
        <v>701</v>
      </c>
      <c r="D82" s="11" t="s">
        <v>723</v>
      </c>
      <c r="E82" s="4">
        <v>93</v>
      </c>
      <c r="F82" s="2" t="s">
        <v>617</v>
      </c>
      <c r="G82" s="62" t="s">
        <v>673</v>
      </c>
      <c r="H82" s="62" t="s">
        <v>874</v>
      </c>
      <c r="I82" s="1" t="s">
        <v>846</v>
      </c>
      <c r="J82" s="3" t="s">
        <v>634</v>
      </c>
      <c r="K82" s="3" t="s">
        <v>634</v>
      </c>
      <c r="L82" s="5" t="s">
        <v>644</v>
      </c>
      <c r="M82" s="5" t="s">
        <v>644</v>
      </c>
      <c r="N82" s="5" t="s">
        <v>644</v>
      </c>
      <c r="O82" s="5" t="s">
        <v>644</v>
      </c>
      <c r="P82" s="5" t="s">
        <v>644</v>
      </c>
      <c r="Q82" s="5" t="s">
        <v>644</v>
      </c>
      <c r="R82" s="5" t="s">
        <v>644</v>
      </c>
      <c r="S82" s="41">
        <f>VLOOKUP(B82, '2012-2018'!$A$1:$Z$706,24, FALSE)</f>
        <v>0.41930835734870314</v>
      </c>
      <c r="T82" s="35">
        <f>VLOOKUP(B82,'2018-11 Pivot table'!$A$4:$C$709,3, FALSE)</f>
        <v>596</v>
      </c>
      <c r="U82" s="75">
        <f>VLOOKUP(B82,Demographics!$A$1:$W$636,13, FALSE)</f>
        <v>0.116653875671527</v>
      </c>
      <c r="V82" s="75">
        <f>VLOOKUP(B82,Demographics!$A$1:$W$636,23, FALSE)/100</f>
        <v>0.53</v>
      </c>
    </row>
    <row r="83" spans="1:23" x14ac:dyDescent="0.25">
      <c r="A83" s="2" t="str">
        <f t="shared" si="1"/>
        <v>1</v>
      </c>
      <c r="B83" s="34">
        <v>1642</v>
      </c>
      <c r="C83" s="72" t="s">
        <v>705</v>
      </c>
      <c r="D83" s="72" t="s">
        <v>723</v>
      </c>
      <c r="E83" s="4">
        <v>94</v>
      </c>
      <c r="F83" s="2" t="s">
        <v>618</v>
      </c>
      <c r="G83" s="62" t="s">
        <v>619</v>
      </c>
      <c r="H83" s="62" t="s">
        <v>875</v>
      </c>
      <c r="I83" s="1" t="s">
        <v>876</v>
      </c>
      <c r="J83" s="3" t="s">
        <v>634</v>
      </c>
      <c r="K83" s="3" t="s">
        <v>634</v>
      </c>
      <c r="L83" s="5" t="s">
        <v>644</v>
      </c>
      <c r="M83" s="5" t="s">
        <v>644</v>
      </c>
      <c r="N83" s="3" t="s">
        <v>634</v>
      </c>
      <c r="O83" s="5" t="s">
        <v>644</v>
      </c>
      <c r="P83" s="7" t="s">
        <v>634</v>
      </c>
      <c r="Q83" s="5" t="s">
        <v>644</v>
      </c>
      <c r="R83" s="5" t="s">
        <v>644</v>
      </c>
      <c r="S83" s="41">
        <f>VLOOKUP(B83, '2012-2018'!$A$1:$Z$706,24, FALSE)</f>
        <v>0.25769230769230766</v>
      </c>
      <c r="T83" s="35">
        <f>VLOOKUP(B83,'2018-11 Pivot table'!$A$4:$C$709,3, FALSE)</f>
        <v>449</v>
      </c>
      <c r="U83" s="75">
        <f>VLOOKUP(B83,Demographics!$A$1:$W$636,13, FALSE)</f>
        <v>8.9856415006948007E-2</v>
      </c>
      <c r="V83" s="75">
        <f>VLOOKUP(B83,Demographics!$A$1:$W$636,23, FALSE)/100</f>
        <v>0.68</v>
      </c>
    </row>
    <row r="84" spans="1:23" ht="30" x14ac:dyDescent="0.25">
      <c r="A84" s="2" t="str">
        <f t="shared" si="1"/>
        <v>2</v>
      </c>
      <c r="B84" s="39">
        <v>2003</v>
      </c>
      <c r="C84" s="20" t="s">
        <v>702</v>
      </c>
      <c r="D84" s="32" t="s">
        <v>724</v>
      </c>
      <c r="E84" s="29">
        <v>95</v>
      </c>
      <c r="F84" s="30" t="s">
        <v>4</v>
      </c>
      <c r="G84" s="64" t="s">
        <v>5</v>
      </c>
      <c r="H84" s="62" t="s">
        <v>1151</v>
      </c>
      <c r="I84" s="1" t="s">
        <v>903</v>
      </c>
      <c r="J84" s="3" t="s">
        <v>634</v>
      </c>
      <c r="K84" s="28" t="s">
        <v>634</v>
      </c>
      <c r="L84" s="28" t="s">
        <v>634</v>
      </c>
      <c r="M84" s="9" t="s">
        <v>634</v>
      </c>
      <c r="N84" s="28" t="s">
        <v>634</v>
      </c>
      <c r="O84" s="28" t="s">
        <v>634</v>
      </c>
      <c r="P84" s="9" t="s">
        <v>634</v>
      </c>
      <c r="Q84" s="9" t="s">
        <v>634</v>
      </c>
      <c r="R84" s="9" t="s">
        <v>634</v>
      </c>
      <c r="S84" s="41">
        <f>VLOOKUP(B84, '2012-2018'!$A$1:$Z$706,24, FALSE)</f>
        <v>0.61264822134387353</v>
      </c>
      <c r="T84" s="35">
        <f>VLOOKUP(B84,'2018-11 Pivot table'!$A$4:$C$709,3, FALSE)</f>
        <v>535</v>
      </c>
      <c r="U84" s="75">
        <f>VLOOKUP(B84,Demographics!$A$1:$W$636,13, FALSE)</f>
        <v>0.27500000000000002</v>
      </c>
      <c r="V84" s="75">
        <f>VLOOKUP(B84,Demographics!$A$1:$W$636,23, FALSE)/100</f>
        <v>0.18</v>
      </c>
      <c r="W84" s="27" t="s">
        <v>1223</v>
      </c>
    </row>
    <row r="85" spans="1:23" ht="30" x14ac:dyDescent="0.25">
      <c r="A85" s="2" t="str">
        <f t="shared" si="1"/>
        <v>2</v>
      </c>
      <c r="B85" s="34">
        <v>2007</v>
      </c>
      <c r="C85" s="11" t="s">
        <v>700</v>
      </c>
      <c r="D85" s="72" t="s">
        <v>722</v>
      </c>
      <c r="E85" s="4">
        <v>96</v>
      </c>
      <c r="F85" s="2" t="s">
        <v>8</v>
      </c>
      <c r="G85" s="62" t="s">
        <v>9</v>
      </c>
      <c r="H85" s="62" t="s">
        <v>877</v>
      </c>
      <c r="I85" s="1" t="s">
        <v>878</v>
      </c>
      <c r="J85" s="3" t="s">
        <v>634</v>
      </c>
      <c r="K85" s="3" t="s">
        <v>634</v>
      </c>
      <c r="L85" s="5" t="s">
        <v>644</v>
      </c>
      <c r="M85" s="5" t="s">
        <v>644</v>
      </c>
      <c r="N85" s="3" t="s">
        <v>634</v>
      </c>
      <c r="O85" s="5" t="s">
        <v>644</v>
      </c>
      <c r="P85" s="7" t="s">
        <v>634</v>
      </c>
      <c r="Q85" s="5" t="s">
        <v>644</v>
      </c>
      <c r="R85" s="5" t="s">
        <v>644</v>
      </c>
      <c r="S85" s="41">
        <f>VLOOKUP(B85, '2012-2018'!$A$1:$Z$706,24, FALSE)</f>
        <v>0.61931818181818177</v>
      </c>
      <c r="T85" s="35">
        <f>VLOOKUP(B85,'2018-11 Pivot table'!$A$4:$C$709,3, FALSE)</f>
        <v>470</v>
      </c>
      <c r="U85" s="75">
        <f>VLOOKUP(B85,Demographics!$A$1:$W$636,13, FALSE)</f>
        <v>0.27668952007835501</v>
      </c>
      <c r="V85" s="75">
        <f>VLOOKUP(B85,Demographics!$A$1:$W$636,23, FALSE)/100</f>
        <v>0.16</v>
      </c>
    </row>
    <row r="86" spans="1:23" x14ac:dyDescent="0.25">
      <c r="A86" s="2" t="str">
        <f t="shared" si="1"/>
        <v>2</v>
      </c>
      <c r="B86" s="34">
        <v>2027</v>
      </c>
      <c r="C86" s="11" t="s">
        <v>702</v>
      </c>
      <c r="D86" s="19" t="s">
        <v>724</v>
      </c>
      <c r="E86" s="4">
        <v>98</v>
      </c>
      <c r="F86" s="2" t="s">
        <v>35</v>
      </c>
      <c r="G86" s="62" t="s">
        <v>36</v>
      </c>
      <c r="H86" s="62" t="s">
        <v>879</v>
      </c>
      <c r="I86" s="1" t="s">
        <v>880</v>
      </c>
      <c r="J86" s="3" t="s">
        <v>634</v>
      </c>
      <c r="K86" s="3" t="s">
        <v>634</v>
      </c>
      <c r="L86" s="3" t="s">
        <v>634</v>
      </c>
      <c r="M86" s="7" t="s">
        <v>634</v>
      </c>
      <c r="N86" s="3" t="s">
        <v>634</v>
      </c>
      <c r="O86" s="3" t="s">
        <v>634</v>
      </c>
      <c r="P86" s="7" t="s">
        <v>634</v>
      </c>
      <c r="Q86" s="7" t="s">
        <v>634</v>
      </c>
      <c r="R86" s="7" t="s">
        <v>634</v>
      </c>
      <c r="S86" s="41">
        <f>VLOOKUP(B86, '2012-2018'!$A$1:$Z$706,24, FALSE)</f>
        <v>0.42592592592592593</v>
      </c>
      <c r="T86" s="35">
        <f>VLOOKUP(B86,'2018-11 Pivot table'!$A$4:$C$709,3, FALSE)</f>
        <v>854</v>
      </c>
      <c r="U86" s="75">
        <f>VLOOKUP(B86,Demographics!$A$1:$W$636,13, FALSE)</f>
        <v>0.19661563255439199</v>
      </c>
      <c r="V86" s="75">
        <f>VLOOKUP(B86,Demographics!$A$1:$W$636,23, FALSE)/100</f>
        <v>0.67</v>
      </c>
    </row>
    <row r="87" spans="1:23" ht="30" x14ac:dyDescent="0.25">
      <c r="A87" s="2" t="str">
        <f t="shared" si="1"/>
        <v>2</v>
      </c>
      <c r="B87" s="34">
        <v>2028</v>
      </c>
      <c r="C87" s="11" t="s">
        <v>700</v>
      </c>
      <c r="D87" s="19" t="s">
        <v>723</v>
      </c>
      <c r="E87" s="4">
        <v>99</v>
      </c>
      <c r="F87" s="2" t="s">
        <v>37</v>
      </c>
      <c r="G87" s="16" t="s">
        <v>38</v>
      </c>
      <c r="H87" s="1" t="s">
        <v>1153</v>
      </c>
      <c r="I87" s="1" t="s">
        <v>878</v>
      </c>
      <c r="J87" s="7" t="s">
        <v>634</v>
      </c>
      <c r="K87" s="3" t="s">
        <v>634</v>
      </c>
      <c r="L87" s="3" t="s">
        <v>634</v>
      </c>
      <c r="M87" s="7" t="s">
        <v>634</v>
      </c>
      <c r="N87" s="3" t="s">
        <v>634</v>
      </c>
      <c r="O87" s="3" t="s">
        <v>634</v>
      </c>
      <c r="P87" s="7" t="s">
        <v>634</v>
      </c>
      <c r="Q87" s="7" t="s">
        <v>634</v>
      </c>
      <c r="R87" s="7" t="s">
        <v>634</v>
      </c>
      <c r="S87" s="41">
        <f>VLOOKUP(B87, '2012-2018'!$A$1:$Z$706,24, FALSE)</f>
        <v>0.65853658536585369</v>
      </c>
      <c r="T87" s="35">
        <f>VLOOKUP(B87,'2018-11 Pivot table'!$A$4:$C$709,3, FALSE)</f>
        <v>1129</v>
      </c>
      <c r="U87" s="75">
        <f>VLOOKUP(B87,Demographics!$A$1:$W$636,13, FALSE)</f>
        <v>0.239357429718875</v>
      </c>
      <c r="V87" s="75">
        <f>VLOOKUP(B87,Demographics!$A$1:$W$636,23, FALSE)/100</f>
        <v>0.15</v>
      </c>
      <c r="W87" s="27" t="s">
        <v>1713</v>
      </c>
    </row>
    <row r="88" spans="1:23" ht="26.25" x14ac:dyDescent="0.25">
      <c r="A88" s="2" t="str">
        <f t="shared" si="1"/>
        <v>2</v>
      </c>
      <c r="B88" s="34">
        <v>2030</v>
      </c>
      <c r="C88" s="11" t="s">
        <v>700</v>
      </c>
      <c r="D88" s="11" t="s">
        <v>723</v>
      </c>
      <c r="E88" s="4">
        <v>100</v>
      </c>
      <c r="F88" s="2" t="s">
        <v>39</v>
      </c>
      <c r="G88" s="64" t="s">
        <v>40</v>
      </c>
      <c r="H88" s="62" t="s">
        <v>1154</v>
      </c>
      <c r="I88" s="1" t="s">
        <v>878</v>
      </c>
      <c r="J88" s="3" t="s">
        <v>634</v>
      </c>
      <c r="K88" s="3" t="s">
        <v>634</v>
      </c>
      <c r="L88" s="5" t="s">
        <v>644</v>
      </c>
      <c r="M88" s="5" t="s">
        <v>644</v>
      </c>
      <c r="N88" s="3" t="s">
        <v>634</v>
      </c>
      <c r="O88" s="5" t="s">
        <v>644</v>
      </c>
      <c r="P88" s="7" t="s">
        <v>634</v>
      </c>
      <c r="Q88" s="5" t="s">
        <v>644</v>
      </c>
      <c r="R88" s="5" t="s">
        <v>644</v>
      </c>
      <c r="S88" s="41">
        <f>VLOOKUP(B88, '2012-2018'!$A$1:$Z$706,24, FALSE)</f>
        <v>0.29974811083123426</v>
      </c>
      <c r="T88" s="35">
        <f>VLOOKUP(B88,'2018-11 Pivot table'!$A$4:$C$709,3, FALSE)</f>
        <v>584</v>
      </c>
      <c r="U88" s="75">
        <f>VLOOKUP(B88,Demographics!$A$1:$W$636,13, FALSE)</f>
        <v>8.7131367292224995E-2</v>
      </c>
      <c r="V88" s="75">
        <f>VLOOKUP(B88,Demographics!$A$1:$W$636,23, FALSE)/100</f>
        <v>0.66</v>
      </c>
      <c r="W88" s="14" t="s">
        <v>1240</v>
      </c>
    </row>
    <row r="89" spans="1:23" x14ac:dyDescent="0.25">
      <c r="A89" s="2" t="str">
        <f t="shared" si="1"/>
        <v>2</v>
      </c>
      <c r="B89" s="34">
        <v>2031</v>
      </c>
      <c r="C89" s="11" t="s">
        <v>700</v>
      </c>
      <c r="D89" s="11" t="s">
        <v>722</v>
      </c>
      <c r="E89" s="4">
        <v>101</v>
      </c>
      <c r="F89" s="2" t="s">
        <v>41</v>
      </c>
      <c r="G89" s="62" t="s">
        <v>42</v>
      </c>
      <c r="H89" s="62" t="s">
        <v>881</v>
      </c>
      <c r="I89" s="1" t="s">
        <v>882</v>
      </c>
      <c r="J89" s="3" t="s">
        <v>634</v>
      </c>
      <c r="K89" s="3" t="s">
        <v>634</v>
      </c>
      <c r="L89" s="5" t="s">
        <v>644</v>
      </c>
      <c r="M89" s="7" t="s">
        <v>634</v>
      </c>
      <c r="N89" s="3" t="s">
        <v>634</v>
      </c>
      <c r="O89" s="5" t="s">
        <v>644</v>
      </c>
      <c r="P89" s="7" t="s">
        <v>634</v>
      </c>
      <c r="Q89" s="5" t="s">
        <v>644</v>
      </c>
      <c r="R89" s="7" t="s">
        <v>634</v>
      </c>
      <c r="S89" s="41">
        <f>VLOOKUP(B89, '2012-2018'!$A$1:$Z$706,24, FALSE)</f>
        <v>0.30213464696223319</v>
      </c>
      <c r="T89" s="35">
        <f>VLOOKUP(B89,'2018-11 Pivot table'!$A$4:$C$709,3, FALSE)</f>
        <v>1030</v>
      </c>
      <c r="U89" s="75">
        <f>VLOOKUP(B89,Demographics!$A$1:$W$636,13, FALSE)</f>
        <v>7.1614019904802997E-2</v>
      </c>
      <c r="V89" s="75">
        <f>VLOOKUP(B89,Demographics!$A$1:$W$636,23, FALSE)/100</f>
        <v>0.67</v>
      </c>
    </row>
    <row r="90" spans="1:23" x14ac:dyDescent="0.25">
      <c r="A90" s="2" t="str">
        <f t="shared" si="1"/>
        <v>2</v>
      </c>
      <c r="B90" s="34">
        <v>2033</v>
      </c>
      <c r="C90" s="11" t="s">
        <v>700</v>
      </c>
      <c r="D90" s="72" t="s">
        <v>722</v>
      </c>
      <c r="E90" s="4">
        <v>102</v>
      </c>
      <c r="F90" s="2" t="s">
        <v>45</v>
      </c>
      <c r="G90" s="62" t="s">
        <v>46</v>
      </c>
      <c r="H90" s="62" t="s">
        <v>883</v>
      </c>
      <c r="I90" s="1" t="s">
        <v>884</v>
      </c>
      <c r="J90" s="3" t="s">
        <v>634</v>
      </c>
      <c r="K90" s="3" t="s">
        <v>634</v>
      </c>
      <c r="L90" s="3" t="s">
        <v>634</v>
      </c>
      <c r="M90" s="7" t="s">
        <v>634</v>
      </c>
      <c r="N90" s="3" t="s">
        <v>634</v>
      </c>
      <c r="O90" s="3" t="s">
        <v>634</v>
      </c>
      <c r="P90" s="7" t="s">
        <v>634</v>
      </c>
      <c r="Q90" s="5" t="s">
        <v>644</v>
      </c>
      <c r="R90" s="7" t="s">
        <v>634</v>
      </c>
      <c r="S90" s="41">
        <f>VLOOKUP(B90, '2012-2018'!$A$1:$Z$706,24, FALSE)</f>
        <v>0.61920529801324509</v>
      </c>
      <c r="T90" s="35">
        <f>VLOOKUP(B90,'2018-11 Pivot table'!$A$4:$C$709,3, FALSE)</f>
        <v>691</v>
      </c>
      <c r="U90" s="75">
        <f>VLOOKUP(B90,Demographics!$A$1:$W$636,13, FALSE)</f>
        <v>0.145975443383356</v>
      </c>
      <c r="V90" s="75">
        <f>VLOOKUP(B90,Demographics!$A$1:$W$636,23, FALSE)/100</f>
        <v>0.41</v>
      </c>
      <c r="W90" s="13" t="s">
        <v>696</v>
      </c>
    </row>
    <row r="91" spans="1:23" x14ac:dyDescent="0.25">
      <c r="A91" s="2" t="str">
        <f t="shared" si="1"/>
        <v>2</v>
      </c>
      <c r="B91" s="34">
        <v>2055</v>
      </c>
      <c r="C91" s="11" t="s">
        <v>702</v>
      </c>
      <c r="D91" s="72" t="s">
        <v>723</v>
      </c>
      <c r="E91" s="4">
        <v>104</v>
      </c>
      <c r="F91" s="2" t="s">
        <v>73</v>
      </c>
      <c r="G91" s="62" t="s">
        <v>74</v>
      </c>
      <c r="H91" s="62" t="s">
        <v>885</v>
      </c>
      <c r="I91" s="1" t="s">
        <v>886</v>
      </c>
      <c r="J91" s="3" t="s">
        <v>634</v>
      </c>
      <c r="K91" s="3" t="s">
        <v>634</v>
      </c>
      <c r="L91" s="5" t="s">
        <v>644</v>
      </c>
      <c r="M91" s="5" t="s">
        <v>644</v>
      </c>
      <c r="N91" s="5" t="s">
        <v>644</v>
      </c>
      <c r="O91" s="3" t="s">
        <v>634</v>
      </c>
      <c r="P91" s="7" t="s">
        <v>634</v>
      </c>
      <c r="Q91" s="7" t="s">
        <v>634</v>
      </c>
      <c r="R91" s="7" t="s">
        <v>634</v>
      </c>
      <c r="S91" s="41">
        <f>VLOOKUP(B91, '2012-2018'!$A$1:$Z$706,24, FALSE)</f>
        <v>0.60341151385927505</v>
      </c>
      <c r="T91" s="35">
        <f>VLOOKUP(B91,'2018-11 Pivot table'!$A$4:$C$709,3, FALSE)</f>
        <v>532</v>
      </c>
      <c r="U91" s="75">
        <f>VLOOKUP(B91,Demographics!$A$1:$W$636,13, FALSE)</f>
        <v>0.26167698368036002</v>
      </c>
      <c r="V91" s="75">
        <f>VLOOKUP(B91,Demographics!$A$1:$W$636,23, FALSE)/100</f>
        <v>0.25</v>
      </c>
    </row>
    <row r="92" spans="1:23" x14ac:dyDescent="0.25">
      <c r="A92" s="2" t="str">
        <f t="shared" si="1"/>
        <v>2</v>
      </c>
      <c r="B92" s="34">
        <v>2112</v>
      </c>
      <c r="C92" s="11" t="s">
        <v>702</v>
      </c>
      <c r="D92" s="19" t="s">
        <v>724</v>
      </c>
      <c r="E92" s="4">
        <v>106</v>
      </c>
      <c r="F92" s="2" t="s">
        <v>144</v>
      </c>
      <c r="G92" s="62" t="s">
        <v>145</v>
      </c>
      <c r="H92" s="62" t="s">
        <v>887</v>
      </c>
      <c r="I92" s="1" t="s">
        <v>888</v>
      </c>
      <c r="J92" s="3" t="s">
        <v>634</v>
      </c>
      <c r="K92" s="3" t="s">
        <v>634</v>
      </c>
      <c r="L92" s="3" t="s">
        <v>634</v>
      </c>
      <c r="M92" s="5" t="s">
        <v>644</v>
      </c>
      <c r="N92" s="3" t="s">
        <v>634</v>
      </c>
      <c r="O92" s="3" t="s">
        <v>634</v>
      </c>
      <c r="P92" s="5" t="s">
        <v>644</v>
      </c>
      <c r="Q92" s="7" t="s">
        <v>634</v>
      </c>
      <c r="R92" s="5" t="s">
        <v>644</v>
      </c>
      <c r="S92" s="41">
        <f>VLOOKUP(B92, '2012-2018'!$A$1:$Z$706,24, FALSE)</f>
        <v>0.72947761194029848</v>
      </c>
      <c r="T92" s="35">
        <f>VLOOKUP(B92,'2018-11 Pivot table'!$A$4:$C$709,3, FALSE)</f>
        <v>262</v>
      </c>
      <c r="U92" s="75">
        <f>VLOOKUP(B92,Demographics!$A$1:$W$636,13, FALSE)</f>
        <v>0.34284176533907401</v>
      </c>
      <c r="V92" s="75">
        <f>VLOOKUP(B92,Demographics!$A$1:$W$636,23, FALSE)/100</f>
        <v>0.12</v>
      </c>
    </row>
    <row r="93" spans="1:23" s="30" customFormat="1" x14ac:dyDescent="0.25">
      <c r="A93" s="2" t="str">
        <f t="shared" si="1"/>
        <v>2</v>
      </c>
      <c r="B93" s="34">
        <v>2143</v>
      </c>
      <c r="C93" s="11" t="s">
        <v>702</v>
      </c>
      <c r="D93" s="19" t="s">
        <v>724</v>
      </c>
      <c r="E93" s="4">
        <v>107</v>
      </c>
      <c r="F93" s="2" t="s">
        <v>193</v>
      </c>
      <c r="G93" s="62" t="s">
        <v>194</v>
      </c>
      <c r="H93" s="62" t="s">
        <v>889</v>
      </c>
      <c r="I93" s="1" t="s">
        <v>890</v>
      </c>
      <c r="J93" s="3" t="s">
        <v>634</v>
      </c>
      <c r="K93" s="3" t="s">
        <v>634</v>
      </c>
      <c r="L93" s="5" t="s">
        <v>644</v>
      </c>
      <c r="M93" s="5" t="s">
        <v>644</v>
      </c>
      <c r="N93" s="3" t="s">
        <v>634</v>
      </c>
      <c r="O93" s="5" t="s">
        <v>644</v>
      </c>
      <c r="P93" s="7" t="s">
        <v>634</v>
      </c>
      <c r="Q93" s="5" t="s">
        <v>644</v>
      </c>
      <c r="R93" s="5" t="s">
        <v>644</v>
      </c>
      <c r="S93" s="41">
        <f>VLOOKUP(B93, '2012-2018'!$A$1:$Z$706,24, FALSE)</f>
        <v>0.6875</v>
      </c>
      <c r="T93" s="35">
        <f>VLOOKUP(B93,'2018-11 Pivot table'!$A$4:$C$709,3, FALSE)</f>
        <v>163</v>
      </c>
      <c r="U93" s="75">
        <f>VLOOKUP(B93,Demographics!$A$1:$W$636,13, FALSE)</f>
        <v>0.18518518518518501</v>
      </c>
      <c r="V93" s="75">
        <f>VLOOKUP(B93,Demographics!$A$1:$W$636,23, FALSE)/100</f>
        <v>0.56999999999999995</v>
      </c>
      <c r="W93" s="13"/>
    </row>
    <row r="94" spans="1:23" x14ac:dyDescent="0.25">
      <c r="A94" s="2" t="str">
        <f t="shared" si="1"/>
        <v>2</v>
      </c>
      <c r="B94" s="34">
        <v>2145</v>
      </c>
      <c r="C94" s="11" t="s">
        <v>702</v>
      </c>
      <c r="D94" s="72" t="s">
        <v>723</v>
      </c>
      <c r="E94" s="4">
        <v>108</v>
      </c>
      <c r="F94" s="2" t="s">
        <v>197</v>
      </c>
      <c r="G94" s="62" t="s">
        <v>198</v>
      </c>
      <c r="H94" s="62" t="s">
        <v>891</v>
      </c>
      <c r="I94" s="1" t="s">
        <v>890</v>
      </c>
      <c r="J94" s="3" t="s">
        <v>634</v>
      </c>
      <c r="K94" s="3" t="s">
        <v>634</v>
      </c>
      <c r="L94" s="5" t="s">
        <v>644</v>
      </c>
      <c r="M94" s="7" t="s">
        <v>634</v>
      </c>
      <c r="N94" s="3" t="s">
        <v>634</v>
      </c>
      <c r="O94" s="5" t="s">
        <v>644</v>
      </c>
      <c r="P94" s="7" t="s">
        <v>634</v>
      </c>
      <c r="Q94" s="5" t="s">
        <v>644</v>
      </c>
      <c r="R94" s="7" t="s">
        <v>634</v>
      </c>
      <c r="S94" s="41">
        <f>VLOOKUP(B94, '2012-2018'!$A$1:$Z$706,24, FALSE)</f>
        <v>0.45251396648044695</v>
      </c>
      <c r="T94" s="35">
        <f>VLOOKUP(B94,'2018-11 Pivot table'!$A$4:$C$709,3, FALSE)</f>
        <v>343</v>
      </c>
      <c r="U94" s="75">
        <f>VLOOKUP(B94,Demographics!$A$1:$W$636,13, FALSE)</f>
        <v>0.14341957255343099</v>
      </c>
      <c r="V94" s="75">
        <f>VLOOKUP(B94,Demographics!$A$1:$W$636,23, FALSE)/100</f>
        <v>0.77</v>
      </c>
    </row>
    <row r="95" spans="1:23" ht="30" x14ac:dyDescent="0.25">
      <c r="A95" s="2" t="str">
        <f t="shared" si="1"/>
        <v>2</v>
      </c>
      <c r="B95" s="34">
        <v>2147</v>
      </c>
      <c r="C95" s="11" t="s">
        <v>702</v>
      </c>
      <c r="D95" s="19" t="s">
        <v>724</v>
      </c>
      <c r="E95" s="4">
        <v>109</v>
      </c>
      <c r="F95" s="2" t="s">
        <v>201</v>
      </c>
      <c r="G95" s="62" t="s">
        <v>202</v>
      </c>
      <c r="H95" s="62" t="s">
        <v>892</v>
      </c>
      <c r="I95" s="1" t="s">
        <v>893</v>
      </c>
      <c r="J95" s="3" t="s">
        <v>634</v>
      </c>
      <c r="K95" s="3" t="s">
        <v>634</v>
      </c>
      <c r="L95" s="5" t="s">
        <v>644</v>
      </c>
      <c r="M95" s="5" t="s">
        <v>644</v>
      </c>
      <c r="N95" s="3" t="s">
        <v>634</v>
      </c>
      <c r="O95" s="5" t="s">
        <v>644</v>
      </c>
      <c r="P95" s="7" t="s">
        <v>634</v>
      </c>
      <c r="Q95" s="5" t="s">
        <v>644</v>
      </c>
      <c r="R95" s="5" t="s">
        <v>644</v>
      </c>
      <c r="S95" s="41">
        <f>VLOOKUP(B95, '2012-2018'!$A$1:$Z$706,24, FALSE)</f>
        <v>0.57692307692307687</v>
      </c>
      <c r="T95" s="35">
        <f>VLOOKUP(B95,'2018-11 Pivot table'!$A$4:$C$709,3, FALSE)</f>
        <v>267</v>
      </c>
      <c r="U95" s="75">
        <f>VLOOKUP(B95,Demographics!$A$1:$W$636,13, FALSE)</f>
        <v>0.19656652360515001</v>
      </c>
      <c r="V95" s="75">
        <f>VLOOKUP(B95,Demographics!$A$1:$W$636,23, FALSE)/100</f>
        <v>0.18</v>
      </c>
      <c r="W95" s="13" t="s">
        <v>708</v>
      </c>
    </row>
    <row r="96" spans="1:23" ht="30" x14ac:dyDescent="0.25">
      <c r="A96" s="2" t="str">
        <f t="shared" si="1"/>
        <v>2</v>
      </c>
      <c r="B96" s="34">
        <v>2158</v>
      </c>
      <c r="C96" s="11" t="s">
        <v>702</v>
      </c>
      <c r="D96" s="19" t="s">
        <v>724</v>
      </c>
      <c r="E96" s="4">
        <v>110</v>
      </c>
      <c r="F96" s="2" t="s">
        <v>218</v>
      </c>
      <c r="G96" s="62" t="s">
        <v>672</v>
      </c>
      <c r="H96" s="62" t="s">
        <v>894</v>
      </c>
      <c r="I96" s="1" t="s">
        <v>895</v>
      </c>
      <c r="J96" s="3" t="s">
        <v>634</v>
      </c>
      <c r="K96" s="3" t="s">
        <v>634</v>
      </c>
      <c r="L96" s="3" t="s">
        <v>634</v>
      </c>
      <c r="M96" s="7" t="s">
        <v>634</v>
      </c>
      <c r="N96" s="3" t="s">
        <v>634</v>
      </c>
      <c r="O96" s="3" t="s">
        <v>634</v>
      </c>
      <c r="P96" s="7" t="s">
        <v>634</v>
      </c>
      <c r="Q96" s="7" t="s">
        <v>634</v>
      </c>
      <c r="R96" s="7" t="s">
        <v>634</v>
      </c>
      <c r="S96" s="41">
        <f>VLOOKUP(B96, '2012-2018'!$A$1:$Z$706,24, FALSE)</f>
        <v>0.63405088062622306</v>
      </c>
      <c r="T96" s="35">
        <f>VLOOKUP(B96,'2018-11 Pivot table'!$A$4:$C$709,3, FALSE)</f>
        <v>847</v>
      </c>
      <c r="U96" s="75">
        <f>VLOOKUP(B96,Demographics!$A$1:$W$636,13, FALSE)</f>
        <v>0.22336448598130801</v>
      </c>
      <c r="V96" s="75">
        <f>VLOOKUP(B96,Demographics!$A$1:$W$636,23, FALSE)/100</f>
        <v>0.4</v>
      </c>
    </row>
    <row r="97" spans="1:23" ht="30" x14ac:dyDescent="0.25">
      <c r="A97" s="2" t="str">
        <f t="shared" si="1"/>
        <v>2</v>
      </c>
      <c r="B97" s="34">
        <v>2161</v>
      </c>
      <c r="C97" s="11" t="s">
        <v>702</v>
      </c>
      <c r="D97" s="72" t="s">
        <v>722</v>
      </c>
      <c r="E97" s="4">
        <v>111</v>
      </c>
      <c r="F97" s="2" t="s">
        <v>223</v>
      </c>
      <c r="G97" s="62" t="s">
        <v>680</v>
      </c>
      <c r="H97" s="62" t="s">
        <v>896</v>
      </c>
      <c r="I97" s="1" t="s">
        <v>890</v>
      </c>
      <c r="J97" s="3" t="s">
        <v>634</v>
      </c>
      <c r="K97" s="3" t="s">
        <v>634</v>
      </c>
      <c r="L97" s="3" t="s">
        <v>634</v>
      </c>
      <c r="M97" s="7" t="s">
        <v>634</v>
      </c>
      <c r="N97" s="3" t="s">
        <v>634</v>
      </c>
      <c r="O97" s="3" t="s">
        <v>634</v>
      </c>
      <c r="P97" s="7" t="s">
        <v>634</v>
      </c>
      <c r="Q97" s="7" t="s">
        <v>634</v>
      </c>
      <c r="R97" s="7" t="s">
        <v>634</v>
      </c>
      <c r="S97" s="41">
        <f>VLOOKUP(B97, '2012-2018'!$A$1:$Z$706,24, FALSE)</f>
        <v>0.37735849056603776</v>
      </c>
      <c r="T97" s="35">
        <f>VLOOKUP(B97,'2018-11 Pivot table'!$A$4:$C$709,3, FALSE)</f>
        <v>226</v>
      </c>
      <c r="U97" s="75">
        <f>VLOOKUP(B97,Demographics!$A$1:$W$636,13, FALSE)</f>
        <v>0.14238190286094499</v>
      </c>
      <c r="V97" s="75">
        <f>VLOOKUP(B97,Demographics!$A$1:$W$636,23, FALSE)/100</f>
        <v>0.62</v>
      </c>
    </row>
    <row r="98" spans="1:23" x14ac:dyDescent="0.25">
      <c r="A98" s="2" t="str">
        <f t="shared" si="1"/>
        <v>2</v>
      </c>
      <c r="B98" s="34">
        <v>2169</v>
      </c>
      <c r="C98" s="11" t="s">
        <v>702</v>
      </c>
      <c r="D98" s="72" t="s">
        <v>722</v>
      </c>
      <c r="E98" s="4">
        <v>113</v>
      </c>
      <c r="F98" s="2" t="s">
        <v>233</v>
      </c>
      <c r="G98" s="62" t="s">
        <v>234</v>
      </c>
      <c r="H98" s="62" t="s">
        <v>1216</v>
      </c>
      <c r="I98" s="1" t="s">
        <v>890</v>
      </c>
      <c r="J98" s="3" t="s">
        <v>634</v>
      </c>
      <c r="K98" s="3" t="s">
        <v>634</v>
      </c>
      <c r="L98" s="3" t="s">
        <v>634</v>
      </c>
      <c r="M98" s="7" t="s">
        <v>634</v>
      </c>
      <c r="N98" s="3" t="s">
        <v>634</v>
      </c>
      <c r="O98" s="3" t="s">
        <v>634</v>
      </c>
      <c r="P98" s="7" t="s">
        <v>634</v>
      </c>
      <c r="Q98" s="7" t="s">
        <v>634</v>
      </c>
      <c r="R98" s="7" t="s">
        <v>634</v>
      </c>
      <c r="S98" s="41">
        <f>VLOOKUP(B98, '2012-2018'!$A$1:$Z$706,24, FALSE)</f>
        <v>0.42156862745098039</v>
      </c>
      <c r="T98" s="35">
        <f>VLOOKUP(B98,'2018-11 Pivot table'!$A$4:$C$709,3, FALSE)</f>
        <v>659</v>
      </c>
      <c r="U98" s="75">
        <f>VLOOKUP(B98,Demographics!$A$1:$W$636,13, FALSE)</f>
        <v>0.12123817712811701</v>
      </c>
      <c r="V98" s="75">
        <f>VLOOKUP(B98,Demographics!$A$1:$W$636,23, FALSE)/100</f>
        <v>0.85</v>
      </c>
    </row>
    <row r="99" spans="1:23" x14ac:dyDescent="0.25">
      <c r="A99" s="2" t="str">
        <f t="shared" si="1"/>
        <v>2</v>
      </c>
      <c r="B99" s="34">
        <v>2171</v>
      </c>
      <c r="C99" s="72" t="s">
        <v>702</v>
      </c>
      <c r="D99" s="19" t="s">
        <v>722</v>
      </c>
      <c r="E99" s="4">
        <v>114</v>
      </c>
      <c r="F99" s="2" t="s">
        <v>237</v>
      </c>
      <c r="G99" s="62" t="s">
        <v>238</v>
      </c>
      <c r="H99" s="62" t="s">
        <v>897</v>
      </c>
      <c r="I99" s="1" t="s">
        <v>893</v>
      </c>
      <c r="J99" s="3" t="s">
        <v>634</v>
      </c>
      <c r="K99" s="3" t="s">
        <v>634</v>
      </c>
      <c r="L99" s="5" t="s">
        <v>644</v>
      </c>
      <c r="M99" s="7" t="s">
        <v>634</v>
      </c>
      <c r="N99" s="3" t="s">
        <v>634</v>
      </c>
      <c r="O99" s="5" t="s">
        <v>644</v>
      </c>
      <c r="P99" s="7" t="s">
        <v>634</v>
      </c>
      <c r="Q99" s="5" t="s">
        <v>644</v>
      </c>
      <c r="R99" s="7" t="s">
        <v>634</v>
      </c>
      <c r="S99" s="41">
        <f>VLOOKUP(B99, '2012-2018'!$A$1:$Z$706,24, FALSE)</f>
        <v>0.62292609351432882</v>
      </c>
      <c r="T99" s="35">
        <f>VLOOKUP(B99,'2018-11 Pivot table'!$A$4:$C$709,3, FALSE)</f>
        <v>467</v>
      </c>
      <c r="U99" s="75">
        <f>VLOOKUP(B99,Demographics!$A$1:$W$636,13, FALSE)</f>
        <v>0.26486915146709</v>
      </c>
      <c r="V99" s="75">
        <f>VLOOKUP(B99,Demographics!$A$1:$W$636,23, FALSE)/100</f>
        <v>0.16</v>
      </c>
    </row>
    <row r="100" spans="1:23" x14ac:dyDescent="0.25">
      <c r="A100" s="2" t="str">
        <f t="shared" si="1"/>
        <v>2</v>
      </c>
      <c r="B100" s="34">
        <v>2174</v>
      </c>
      <c r="C100" s="11" t="s">
        <v>700</v>
      </c>
      <c r="D100" s="19" t="s">
        <v>724</v>
      </c>
      <c r="E100" s="4">
        <v>115</v>
      </c>
      <c r="F100" s="2" t="s">
        <v>241</v>
      </c>
      <c r="G100" s="62" t="s">
        <v>242</v>
      </c>
      <c r="H100" s="62" t="s">
        <v>898</v>
      </c>
      <c r="I100" s="1" t="s">
        <v>899</v>
      </c>
      <c r="J100" s="3" t="s">
        <v>634</v>
      </c>
      <c r="K100" s="3" t="s">
        <v>634</v>
      </c>
      <c r="L100" s="5" t="s">
        <v>644</v>
      </c>
      <c r="M100" s="5" t="s">
        <v>644</v>
      </c>
      <c r="N100" s="3" t="s">
        <v>634</v>
      </c>
      <c r="O100" s="5" t="s">
        <v>644</v>
      </c>
      <c r="P100" s="7" t="s">
        <v>634</v>
      </c>
      <c r="Q100" s="5" t="s">
        <v>644</v>
      </c>
      <c r="R100" s="5" t="s">
        <v>644</v>
      </c>
      <c r="S100" s="41">
        <f>VLOOKUP(B100, '2012-2018'!$A$1:$Z$706,24, FALSE)</f>
        <v>0.60515873015873012</v>
      </c>
      <c r="T100" s="35">
        <f>VLOOKUP(B100,'2018-11 Pivot table'!$A$4:$C$709,3, FALSE)</f>
        <v>367</v>
      </c>
      <c r="U100" s="75">
        <f>VLOOKUP(B100,Demographics!$A$1:$W$636,13, FALSE)</f>
        <v>0.230457675172134</v>
      </c>
      <c r="V100" s="75">
        <f>VLOOKUP(B100,Demographics!$A$1:$W$636,23, FALSE)/100</f>
        <v>0.31</v>
      </c>
    </row>
    <row r="101" spans="1:23" ht="30" x14ac:dyDescent="0.25">
      <c r="A101" s="2" t="str">
        <f t="shared" si="1"/>
        <v>2</v>
      </c>
      <c r="B101" s="38">
        <v>2180</v>
      </c>
      <c r="C101" s="11" t="s">
        <v>702</v>
      </c>
      <c r="D101" s="19"/>
      <c r="E101" s="4"/>
      <c r="G101" s="63" t="s">
        <v>754</v>
      </c>
      <c r="H101" s="63" t="s">
        <v>1124</v>
      </c>
      <c r="I101" s="6" t="s">
        <v>1125</v>
      </c>
      <c r="J101" s="7" t="s">
        <v>634</v>
      </c>
      <c r="K101" s="5" t="s">
        <v>644</v>
      </c>
      <c r="L101" s="5" t="s">
        <v>644</v>
      </c>
      <c r="M101" s="5" t="s">
        <v>644</v>
      </c>
      <c r="N101" s="5" t="s">
        <v>644</v>
      </c>
      <c r="O101" s="5" t="s">
        <v>644</v>
      </c>
      <c r="P101" s="5" t="s">
        <v>644</v>
      </c>
      <c r="Q101" s="5" t="s">
        <v>644</v>
      </c>
      <c r="R101" s="5" t="s">
        <v>644</v>
      </c>
      <c r="S101" s="41">
        <f>VLOOKUP(B101, '2012-2018'!$A$1:$Z$706,24, FALSE)</f>
        <v>0.25423728813559321</v>
      </c>
      <c r="T101" s="35">
        <f>VLOOKUP(B101,'2018-11 Pivot table'!$A$4:$C$709,3, FALSE)</f>
        <v>330</v>
      </c>
      <c r="U101" s="75">
        <f>VLOOKUP(B101,Demographics!$A$1:$W$636,13, FALSE)</f>
        <v>0.12746972594008901</v>
      </c>
      <c r="V101" s="75">
        <f>VLOOKUP(B101,Demographics!$A$1:$W$636,23, FALSE)/100</f>
        <v>0.82</v>
      </c>
      <c r="W101" s="24" t="s">
        <v>763</v>
      </c>
    </row>
    <row r="102" spans="1:23" ht="30" x14ac:dyDescent="0.25">
      <c r="A102" s="2" t="str">
        <f t="shared" si="1"/>
        <v>2</v>
      </c>
      <c r="B102" s="34">
        <v>2181</v>
      </c>
      <c r="C102" s="11" t="s">
        <v>702</v>
      </c>
      <c r="D102" s="11" t="s">
        <v>723</v>
      </c>
      <c r="E102" s="4">
        <v>117</v>
      </c>
      <c r="F102" s="2" t="s">
        <v>253</v>
      </c>
      <c r="G102" s="62" t="s">
        <v>687</v>
      </c>
      <c r="H102" s="62" t="s">
        <v>900</v>
      </c>
      <c r="I102" s="1" t="s">
        <v>893</v>
      </c>
      <c r="J102" s="3" t="s">
        <v>634</v>
      </c>
      <c r="K102" s="3" t="s">
        <v>634</v>
      </c>
      <c r="L102" s="5" t="s">
        <v>644</v>
      </c>
      <c r="M102" s="7" t="s">
        <v>634</v>
      </c>
      <c r="N102" s="3" t="s">
        <v>634</v>
      </c>
      <c r="O102" s="5" t="s">
        <v>644</v>
      </c>
      <c r="P102" s="7" t="s">
        <v>634</v>
      </c>
      <c r="Q102" s="5" t="s">
        <v>644</v>
      </c>
      <c r="R102" s="7" t="s">
        <v>634</v>
      </c>
      <c r="S102" s="41">
        <f>VLOOKUP(B102, '2012-2018'!$A$1:$Z$706,24, FALSE)</f>
        <v>0.58912386706948638</v>
      </c>
      <c r="T102" s="35">
        <f>VLOOKUP(B102,'2018-11 Pivot table'!$A$4:$C$709,3, FALSE)</f>
        <v>441</v>
      </c>
      <c r="U102" s="75">
        <f>VLOOKUP(B102,Demographics!$A$1:$W$636,13, FALSE)</f>
        <v>0.28246484698097601</v>
      </c>
      <c r="V102" s="75">
        <f>VLOOKUP(B102,Demographics!$A$1:$W$636,23, FALSE)/100</f>
        <v>0.21</v>
      </c>
    </row>
    <row r="103" spans="1:23" s="30" customFormat="1" x14ac:dyDescent="0.25">
      <c r="A103" s="2" t="str">
        <f t="shared" si="1"/>
        <v>2</v>
      </c>
      <c r="B103" s="34">
        <v>2190</v>
      </c>
      <c r="C103" s="11" t="s">
        <v>702</v>
      </c>
      <c r="D103" s="19" t="s">
        <v>724</v>
      </c>
      <c r="E103" s="4">
        <v>118</v>
      </c>
      <c r="F103" s="2" t="s">
        <v>266</v>
      </c>
      <c r="G103" s="62" t="s">
        <v>267</v>
      </c>
      <c r="H103" s="62" t="s">
        <v>901</v>
      </c>
      <c r="I103" s="1" t="s">
        <v>868</v>
      </c>
      <c r="J103" s="3" t="s">
        <v>634</v>
      </c>
      <c r="K103" s="3" t="s">
        <v>634</v>
      </c>
      <c r="L103" s="3" t="s">
        <v>634</v>
      </c>
      <c r="M103" s="7" t="s">
        <v>634</v>
      </c>
      <c r="N103" s="3" t="s">
        <v>634</v>
      </c>
      <c r="O103" s="3" t="s">
        <v>634</v>
      </c>
      <c r="P103" s="7" t="s">
        <v>634</v>
      </c>
      <c r="Q103" s="7" t="s">
        <v>634</v>
      </c>
      <c r="R103" s="7" t="s">
        <v>634</v>
      </c>
      <c r="S103" s="41">
        <f>VLOOKUP(B103, '2012-2018'!$A$1:$Z$706,24, FALSE)</f>
        <v>0.66666666666666663</v>
      </c>
      <c r="T103" s="35">
        <f>VLOOKUP(B103,'2018-11 Pivot table'!$A$4:$C$709,3, FALSE)</f>
        <v>615</v>
      </c>
      <c r="U103" s="75">
        <f>VLOOKUP(B103,Demographics!$A$1:$W$636,13, FALSE)</f>
        <v>0.19230769230769201</v>
      </c>
      <c r="V103" s="75">
        <f>VLOOKUP(B103,Demographics!$A$1:$W$636,23, FALSE)/100</f>
        <v>0.45</v>
      </c>
      <c r="W103" s="13"/>
    </row>
    <row r="104" spans="1:23" x14ac:dyDescent="0.25">
      <c r="A104" s="2" t="str">
        <f t="shared" si="1"/>
        <v>2</v>
      </c>
      <c r="B104" s="34">
        <v>2217</v>
      </c>
      <c r="C104" s="11" t="s">
        <v>702</v>
      </c>
      <c r="D104" s="11" t="s">
        <v>723</v>
      </c>
      <c r="E104" s="4">
        <v>121</v>
      </c>
      <c r="F104" s="2" t="s">
        <v>305</v>
      </c>
      <c r="G104" s="62" t="s">
        <v>306</v>
      </c>
      <c r="H104" s="62" t="s">
        <v>902</v>
      </c>
      <c r="I104" s="1" t="s">
        <v>903</v>
      </c>
      <c r="J104" s="3" t="s">
        <v>634</v>
      </c>
      <c r="K104" s="3" t="s">
        <v>634</v>
      </c>
      <c r="L104" s="5" t="s">
        <v>644</v>
      </c>
      <c r="M104" s="5" t="s">
        <v>644</v>
      </c>
      <c r="N104" s="3" t="s">
        <v>634</v>
      </c>
      <c r="O104" s="5" t="s">
        <v>644</v>
      </c>
      <c r="P104" s="7" t="s">
        <v>634</v>
      </c>
      <c r="Q104" s="5" t="s">
        <v>644</v>
      </c>
      <c r="R104" s="5" t="s">
        <v>644</v>
      </c>
      <c r="S104" s="41">
        <f>VLOOKUP(B104, '2012-2018'!$A$1:$Z$706,24, FALSE)</f>
        <v>0.45652173913043476</v>
      </c>
      <c r="T104" s="35">
        <f>VLOOKUP(B104,'2018-11 Pivot table'!$A$4:$C$709,3, FALSE)</f>
        <v>522</v>
      </c>
      <c r="U104" s="75">
        <f>VLOOKUP(B104,Demographics!$A$1:$W$636,13, FALSE)</f>
        <v>0.16678912564291001</v>
      </c>
      <c r="V104" s="75">
        <f>VLOOKUP(B104,Demographics!$A$1:$W$636,23, FALSE)/100</f>
        <v>0.51</v>
      </c>
    </row>
    <row r="105" spans="1:23" ht="30" x14ac:dyDescent="0.25">
      <c r="A105" s="2" t="str">
        <f t="shared" si="1"/>
        <v>2</v>
      </c>
      <c r="B105" s="34">
        <v>2220</v>
      </c>
      <c r="C105" s="11" t="s">
        <v>702</v>
      </c>
      <c r="D105" s="72" t="s">
        <v>722</v>
      </c>
      <c r="E105" s="4">
        <v>123</v>
      </c>
      <c r="F105" s="2" t="s">
        <v>311</v>
      </c>
      <c r="G105" s="62" t="s">
        <v>650</v>
      </c>
      <c r="H105" s="62" t="s">
        <v>904</v>
      </c>
      <c r="I105" s="1" t="s">
        <v>893</v>
      </c>
      <c r="J105" s="3" t="s">
        <v>634</v>
      </c>
      <c r="K105" s="3" t="s">
        <v>634</v>
      </c>
      <c r="L105" s="5" t="s">
        <v>644</v>
      </c>
      <c r="M105" s="7" t="s">
        <v>634</v>
      </c>
      <c r="N105" s="3" t="s">
        <v>634</v>
      </c>
      <c r="O105" s="5" t="s">
        <v>644</v>
      </c>
      <c r="P105" s="7" t="s">
        <v>634</v>
      </c>
      <c r="Q105" s="5" t="s">
        <v>644</v>
      </c>
      <c r="R105" s="7" t="s">
        <v>634</v>
      </c>
      <c r="S105" s="41">
        <f>VLOOKUP(B105, '2012-2018'!$A$1:$Z$706,24, FALSE)</f>
        <v>0.64233576642335766</v>
      </c>
      <c r="T105" s="35">
        <f>VLOOKUP(B105,'2018-11 Pivot table'!$A$4:$C$709,3, FALSE)</f>
        <v>299</v>
      </c>
      <c r="U105" s="75">
        <f>VLOOKUP(B105,Demographics!$A$1:$W$636,13, FALSE)</f>
        <v>0.26025694156651502</v>
      </c>
      <c r="V105" s="75">
        <f>VLOOKUP(B105,Demographics!$A$1:$W$636,23, FALSE)/100</f>
        <v>0.23</v>
      </c>
    </row>
    <row r="106" spans="1:23" x14ac:dyDescent="0.25">
      <c r="A106" s="2" t="str">
        <f t="shared" si="1"/>
        <v>2</v>
      </c>
      <c r="B106" s="34">
        <v>2221</v>
      </c>
      <c r="C106" s="11" t="s">
        <v>700</v>
      </c>
      <c r="D106" s="11" t="s">
        <v>723</v>
      </c>
      <c r="E106" s="4">
        <v>124</v>
      </c>
      <c r="F106" s="2" t="s">
        <v>312</v>
      </c>
      <c r="G106" s="62" t="s">
        <v>313</v>
      </c>
      <c r="H106" s="62" t="s">
        <v>905</v>
      </c>
      <c r="I106" s="1" t="s">
        <v>884</v>
      </c>
      <c r="J106" s="3" t="s">
        <v>634</v>
      </c>
      <c r="K106" s="3" t="s">
        <v>634</v>
      </c>
      <c r="L106" s="5" t="s">
        <v>644</v>
      </c>
      <c r="M106" s="7" t="s">
        <v>634</v>
      </c>
      <c r="N106" s="3" t="s">
        <v>634</v>
      </c>
      <c r="O106" s="5" t="s">
        <v>644</v>
      </c>
      <c r="P106" s="7" t="s">
        <v>634</v>
      </c>
      <c r="Q106" s="5" t="s">
        <v>644</v>
      </c>
      <c r="R106" s="7" t="s">
        <v>634</v>
      </c>
      <c r="S106" s="41">
        <f>VLOOKUP(B106, '2012-2018'!$A$1:$Z$706,24, FALSE)</f>
        <v>0.52838933951332556</v>
      </c>
      <c r="T106" s="35">
        <f>VLOOKUP(B106,'2018-11 Pivot table'!$A$4:$C$709,3, FALSE)</f>
        <v>778</v>
      </c>
      <c r="U106" s="75">
        <f>VLOOKUP(B106,Demographics!$A$1:$W$636,13, FALSE)</f>
        <v>0.109346224677716</v>
      </c>
      <c r="V106" s="75">
        <f>VLOOKUP(B106,Demographics!$A$1:$W$636,23, FALSE)/100</f>
        <v>0.43</v>
      </c>
    </row>
    <row r="107" spans="1:23" x14ac:dyDescent="0.25">
      <c r="A107" s="2" t="str">
        <f t="shared" si="1"/>
        <v>2</v>
      </c>
      <c r="B107" s="34">
        <v>2223</v>
      </c>
      <c r="C107" s="11" t="s">
        <v>700</v>
      </c>
      <c r="D107" s="19" t="s">
        <v>724</v>
      </c>
      <c r="E107" s="4">
        <v>125</v>
      </c>
      <c r="F107" s="2" t="s">
        <v>316</v>
      </c>
      <c r="G107" s="62" t="s">
        <v>317</v>
      </c>
      <c r="H107" s="62" t="s">
        <v>906</v>
      </c>
      <c r="I107" s="1" t="s">
        <v>907</v>
      </c>
      <c r="J107" s="3" t="s">
        <v>634</v>
      </c>
      <c r="K107" s="3" t="s">
        <v>634</v>
      </c>
      <c r="L107" s="3" t="s">
        <v>634</v>
      </c>
      <c r="M107" s="5" t="s">
        <v>644</v>
      </c>
      <c r="N107" s="3" t="s">
        <v>634</v>
      </c>
      <c r="O107" s="3" t="s">
        <v>634</v>
      </c>
      <c r="P107" s="7" t="s">
        <v>634</v>
      </c>
      <c r="Q107" s="7" t="s">
        <v>634</v>
      </c>
      <c r="R107" s="5" t="s">
        <v>644</v>
      </c>
      <c r="S107" s="41">
        <f>VLOOKUP(B107, '2012-2018'!$A$1:$Z$706,24, FALSE)</f>
        <v>0.79303278688524592</v>
      </c>
      <c r="T107" s="35">
        <f>VLOOKUP(B107,'2018-11 Pivot table'!$A$4:$C$709,3, FALSE)</f>
        <v>304</v>
      </c>
      <c r="U107" s="75">
        <f>VLOOKUP(B107,Demographics!$A$1:$W$636,13, FALSE)</f>
        <v>0.25915165601394502</v>
      </c>
      <c r="V107" s="75">
        <f>VLOOKUP(B107,Demographics!$A$1:$W$636,23, FALSE)/100</f>
        <v>0.19</v>
      </c>
    </row>
    <row r="108" spans="1:23" ht="30" x14ac:dyDescent="0.25">
      <c r="A108" s="2" t="str">
        <f t="shared" si="1"/>
        <v>2</v>
      </c>
      <c r="B108" s="34">
        <v>2224</v>
      </c>
      <c r="C108" s="11" t="s">
        <v>702</v>
      </c>
      <c r="D108" s="11" t="s">
        <v>722</v>
      </c>
      <c r="E108" s="4">
        <v>126</v>
      </c>
      <c r="F108" s="2" t="s">
        <v>318</v>
      </c>
      <c r="G108" s="62" t="s">
        <v>319</v>
      </c>
      <c r="H108" s="62" t="s">
        <v>908</v>
      </c>
      <c r="I108" s="1" t="s">
        <v>886</v>
      </c>
      <c r="J108" s="3" t="s">
        <v>634</v>
      </c>
      <c r="K108" s="3" t="s">
        <v>634</v>
      </c>
      <c r="L108" s="3" t="s">
        <v>634</v>
      </c>
      <c r="M108" s="7" t="s">
        <v>634</v>
      </c>
      <c r="N108" s="3" t="s">
        <v>634</v>
      </c>
      <c r="O108" s="3" t="s">
        <v>634</v>
      </c>
      <c r="P108" s="7" t="s">
        <v>634</v>
      </c>
      <c r="Q108" s="7" t="s">
        <v>634</v>
      </c>
      <c r="R108" s="7" t="s">
        <v>634</v>
      </c>
      <c r="S108" s="41">
        <f>VLOOKUP(B108, '2012-2018'!$A$1:$Z$706,24, FALSE)</f>
        <v>0.4628975265017668</v>
      </c>
      <c r="T108" s="35">
        <f>VLOOKUP(B108,'2018-11 Pivot table'!$A$4:$C$709,3, FALSE)</f>
        <v>533</v>
      </c>
      <c r="U108" s="75">
        <f>VLOOKUP(B108,Demographics!$A$1:$W$636,13, FALSE)</f>
        <v>0.11200495049505001</v>
      </c>
      <c r="V108" s="75">
        <f>VLOOKUP(B108,Demographics!$A$1:$W$636,23, FALSE)/100</f>
        <v>0.49</v>
      </c>
    </row>
    <row r="109" spans="1:23" x14ac:dyDescent="0.25">
      <c r="A109" s="2" t="str">
        <f t="shared" si="1"/>
        <v>2</v>
      </c>
      <c r="B109" s="34">
        <v>2225</v>
      </c>
      <c r="C109" s="72" t="s">
        <v>702</v>
      </c>
      <c r="D109" s="72" t="s">
        <v>723</v>
      </c>
      <c r="E109" s="4">
        <v>127</v>
      </c>
      <c r="F109" s="2" t="s">
        <v>320</v>
      </c>
      <c r="G109" s="62" t="s">
        <v>321</v>
      </c>
      <c r="H109" s="62" t="s">
        <v>909</v>
      </c>
      <c r="I109" s="1" t="s">
        <v>890</v>
      </c>
      <c r="J109" s="3" t="s">
        <v>634</v>
      </c>
      <c r="K109" s="3" t="s">
        <v>634</v>
      </c>
      <c r="L109" s="5" t="s">
        <v>644</v>
      </c>
      <c r="M109" s="5" t="s">
        <v>644</v>
      </c>
      <c r="N109" s="3" t="s">
        <v>634</v>
      </c>
      <c r="O109" s="5" t="s">
        <v>644</v>
      </c>
      <c r="P109" s="7" t="s">
        <v>634</v>
      </c>
      <c r="Q109" s="5" t="s">
        <v>644</v>
      </c>
      <c r="R109" s="5" t="s">
        <v>644</v>
      </c>
      <c r="S109" s="41">
        <f>VLOOKUP(B109, '2012-2018'!$A$1:$Z$706,24, FALSE)</f>
        <v>0.31818181818181818</v>
      </c>
      <c r="T109" s="35">
        <f>VLOOKUP(B109,'2018-11 Pivot table'!$A$4:$C$709,3, FALSE)</f>
        <v>427</v>
      </c>
      <c r="U109" s="75">
        <f>VLOOKUP(B109,Demographics!$A$1:$W$636,13, FALSE)</f>
        <v>9.6812988574865005E-2</v>
      </c>
      <c r="V109" s="75">
        <f>VLOOKUP(B109,Demographics!$A$1:$W$636,23, FALSE)/100</f>
        <v>0.87</v>
      </c>
    </row>
    <row r="110" spans="1:23" x14ac:dyDescent="0.25">
      <c r="A110" s="2" t="str">
        <f t="shared" si="1"/>
        <v>2</v>
      </c>
      <c r="B110" s="34">
        <v>2226</v>
      </c>
      <c r="C110" s="11" t="s">
        <v>700</v>
      </c>
      <c r="D110" s="72" t="s">
        <v>722</v>
      </c>
      <c r="E110" s="4">
        <v>128</v>
      </c>
      <c r="F110" s="2" t="s">
        <v>322</v>
      </c>
      <c r="G110" s="62" t="s">
        <v>323</v>
      </c>
      <c r="H110" s="62" t="s">
        <v>910</v>
      </c>
      <c r="I110" s="1" t="s">
        <v>880</v>
      </c>
      <c r="J110" s="3" t="s">
        <v>634</v>
      </c>
      <c r="K110" s="3" t="s">
        <v>634</v>
      </c>
      <c r="L110" s="3" t="s">
        <v>634</v>
      </c>
      <c r="M110" s="7" t="s">
        <v>634</v>
      </c>
      <c r="N110" s="3" t="s">
        <v>634</v>
      </c>
      <c r="O110" s="3" t="s">
        <v>634</v>
      </c>
      <c r="P110" s="7" t="s">
        <v>634</v>
      </c>
      <c r="Q110" s="7" t="s">
        <v>634</v>
      </c>
      <c r="R110" s="7" t="s">
        <v>634</v>
      </c>
      <c r="S110" s="41">
        <f>VLOOKUP(B110, '2012-2018'!$A$1:$Z$706,24, FALSE)</f>
        <v>0.3902439024390244</v>
      </c>
      <c r="T110" s="35">
        <f>VLOOKUP(B110,'2018-11 Pivot table'!$A$4:$C$709,3, FALSE)</f>
        <v>600</v>
      </c>
      <c r="U110" s="75">
        <f>VLOOKUP(B110,Demographics!$A$1:$W$636,13, FALSE)</f>
        <v>0.15565264882577801</v>
      </c>
      <c r="V110" s="75">
        <f>VLOOKUP(B110,Demographics!$A$1:$W$636,23, FALSE)/100</f>
        <v>0.71</v>
      </c>
    </row>
    <row r="111" spans="1:23" ht="30" x14ac:dyDescent="0.25">
      <c r="A111" s="2" t="str">
        <f t="shared" si="1"/>
        <v>2</v>
      </c>
      <c r="B111" s="39">
        <v>2228</v>
      </c>
      <c r="C111" s="20" t="s">
        <v>702</v>
      </c>
      <c r="D111" s="20" t="s">
        <v>723</v>
      </c>
      <c r="E111" s="29">
        <v>129</v>
      </c>
      <c r="F111" s="30" t="s">
        <v>325</v>
      </c>
      <c r="G111" s="64" t="s">
        <v>326</v>
      </c>
      <c r="H111" s="62" t="s">
        <v>1162</v>
      </c>
      <c r="I111" s="1" t="s">
        <v>903</v>
      </c>
      <c r="J111" s="3" t="s">
        <v>634</v>
      </c>
      <c r="K111" s="28" t="s">
        <v>634</v>
      </c>
      <c r="L111" s="28" t="s">
        <v>634</v>
      </c>
      <c r="M111" s="10" t="s">
        <v>644</v>
      </c>
      <c r="N111" s="28" t="s">
        <v>634</v>
      </c>
      <c r="O111" s="28" t="s">
        <v>634</v>
      </c>
      <c r="P111" s="9" t="s">
        <v>634</v>
      </c>
      <c r="Q111" s="9" t="s">
        <v>634</v>
      </c>
      <c r="R111" s="10" t="s">
        <v>644</v>
      </c>
      <c r="S111" s="41">
        <f>VLOOKUP(B111, '2012-2018'!$A$1:$Z$706,24, FALSE)</f>
        <v>0.62356792144026185</v>
      </c>
      <c r="T111" s="35">
        <f>VLOOKUP(B111,'2018-11 Pivot table'!$A$4:$C$709,3, FALSE)</f>
        <v>327</v>
      </c>
      <c r="U111" s="75">
        <f>VLOOKUP(B111,Demographics!$A$1:$W$636,13, FALSE)</f>
        <v>0.29106894956038898</v>
      </c>
      <c r="V111" s="75">
        <f>VLOOKUP(B111,Demographics!$A$1:$W$636,23, FALSE)/100</f>
        <v>0.17</v>
      </c>
      <c r="W111" s="27" t="s">
        <v>1224</v>
      </c>
    </row>
    <row r="112" spans="1:23" x14ac:dyDescent="0.25">
      <c r="A112" s="2" t="str">
        <f t="shared" si="1"/>
        <v>2</v>
      </c>
      <c r="B112" s="34">
        <v>2229</v>
      </c>
      <c r="C112" s="11" t="s">
        <v>700</v>
      </c>
      <c r="D112" s="19" t="s">
        <v>724</v>
      </c>
      <c r="E112" s="4">
        <v>130</v>
      </c>
      <c r="F112" s="2" t="s">
        <v>327</v>
      </c>
      <c r="G112" s="62" t="s">
        <v>328</v>
      </c>
      <c r="H112" s="62" t="s">
        <v>911</v>
      </c>
      <c r="I112" s="1" t="s">
        <v>912</v>
      </c>
      <c r="J112" s="3" t="s">
        <v>634</v>
      </c>
      <c r="K112" s="3" t="s">
        <v>634</v>
      </c>
      <c r="L112" s="5" t="s">
        <v>644</v>
      </c>
      <c r="M112" s="7" t="s">
        <v>634</v>
      </c>
      <c r="N112" s="3" t="s">
        <v>634</v>
      </c>
      <c r="O112" s="5" t="s">
        <v>644</v>
      </c>
      <c r="P112" s="7" t="s">
        <v>634</v>
      </c>
      <c r="Q112" s="5" t="s">
        <v>644</v>
      </c>
      <c r="R112" s="7" t="s">
        <v>634</v>
      </c>
      <c r="S112" s="41">
        <f>VLOOKUP(B112, '2012-2018'!$A$1:$Z$706,24, FALSE)</f>
        <v>0.58897243107769426</v>
      </c>
      <c r="T112" s="35">
        <f>VLOOKUP(B112,'2018-11 Pivot table'!$A$4:$C$709,3, FALSE)</f>
        <v>391</v>
      </c>
      <c r="U112" s="75">
        <f>VLOOKUP(B112,Demographics!$A$1:$W$636,13, FALSE)</f>
        <v>0.25060474117077902</v>
      </c>
      <c r="V112" s="75">
        <f>VLOOKUP(B112,Demographics!$A$1:$W$636,23, FALSE)/100</f>
        <v>0.32</v>
      </c>
    </row>
    <row r="113" spans="1:23" x14ac:dyDescent="0.25">
      <c r="A113" s="2" t="str">
        <f t="shared" si="1"/>
        <v>2</v>
      </c>
      <c r="B113" s="34">
        <v>2235</v>
      </c>
      <c r="C113" s="11" t="s">
        <v>702</v>
      </c>
      <c r="D113" s="19" t="s">
        <v>724</v>
      </c>
      <c r="E113" s="4">
        <v>131</v>
      </c>
      <c r="F113" s="2" t="s">
        <v>335</v>
      </c>
      <c r="G113" s="62" t="s">
        <v>336</v>
      </c>
      <c r="H113" s="62" t="s">
        <v>913</v>
      </c>
      <c r="I113" s="1" t="s">
        <v>880</v>
      </c>
      <c r="J113" s="3" t="s">
        <v>634</v>
      </c>
      <c r="K113" s="3" t="s">
        <v>634</v>
      </c>
      <c r="L113" s="5" t="s">
        <v>644</v>
      </c>
      <c r="M113" s="5" t="s">
        <v>644</v>
      </c>
      <c r="N113" s="3" t="s">
        <v>634</v>
      </c>
      <c r="O113" s="5" t="s">
        <v>644</v>
      </c>
      <c r="P113" s="7" t="s">
        <v>634</v>
      </c>
      <c r="Q113" s="5" t="s">
        <v>644</v>
      </c>
      <c r="R113" s="5" t="s">
        <v>644</v>
      </c>
      <c r="S113" s="41">
        <f>VLOOKUP(B113, '2012-2018'!$A$1:$Z$706,24, FALSE)</f>
        <v>0.43768115942028984</v>
      </c>
      <c r="T113" s="35">
        <f>VLOOKUP(B113,'2018-11 Pivot table'!$A$4:$C$709,3, FALSE)</f>
        <v>743</v>
      </c>
      <c r="U113" s="75">
        <f>VLOOKUP(B113,Demographics!$A$1:$W$636,13, FALSE)</f>
        <v>0.19903453397697701</v>
      </c>
      <c r="V113" s="75">
        <f>VLOOKUP(B113,Demographics!$A$1:$W$636,23, FALSE)/100</f>
        <v>0.73</v>
      </c>
    </row>
    <row r="114" spans="1:23" x14ac:dyDescent="0.25">
      <c r="A114" s="2" t="str">
        <f t="shared" si="1"/>
        <v>2</v>
      </c>
      <c r="B114" s="34">
        <v>2246</v>
      </c>
      <c r="C114" s="11" t="s">
        <v>702</v>
      </c>
      <c r="D114" s="72" t="s">
        <v>722</v>
      </c>
      <c r="E114" s="4">
        <v>132</v>
      </c>
      <c r="F114" s="2" t="s">
        <v>342</v>
      </c>
      <c r="G114" s="62" t="s">
        <v>343</v>
      </c>
      <c r="H114" s="62" t="s">
        <v>914</v>
      </c>
      <c r="I114" s="1" t="s">
        <v>903</v>
      </c>
      <c r="J114" s="3" t="s">
        <v>634</v>
      </c>
      <c r="K114" s="3" t="s">
        <v>634</v>
      </c>
      <c r="L114" s="5" t="s">
        <v>644</v>
      </c>
      <c r="M114" s="7" t="s">
        <v>634</v>
      </c>
      <c r="N114" s="5" t="s">
        <v>644</v>
      </c>
      <c r="O114" s="5" t="s">
        <v>644</v>
      </c>
      <c r="P114" s="5" t="s">
        <v>644</v>
      </c>
      <c r="Q114" s="5" t="s">
        <v>644</v>
      </c>
      <c r="R114" s="5" t="s">
        <v>644</v>
      </c>
      <c r="S114" s="41">
        <f>VLOOKUP(B114, '2012-2018'!$A$1:$Z$706,24, FALSE)</f>
        <v>0.63063063063063063</v>
      </c>
      <c r="T114" s="35">
        <f>VLOOKUP(B114,'2018-11 Pivot table'!$A$4:$C$709,3, FALSE)</f>
        <v>168</v>
      </c>
      <c r="U114" s="75">
        <f>VLOOKUP(B114,Demographics!$A$1:$W$636,13, FALSE)</f>
        <v>0.36465116279069798</v>
      </c>
      <c r="V114" s="75">
        <f>VLOOKUP(B114,Demographics!$A$1:$W$636,23, FALSE)/100</f>
        <v>0.14000000000000001</v>
      </c>
    </row>
    <row r="115" spans="1:23" x14ac:dyDescent="0.25">
      <c r="A115" s="2" t="str">
        <f t="shared" si="1"/>
        <v>2</v>
      </c>
      <c r="B115" s="34">
        <v>2262</v>
      </c>
      <c r="C115" s="11" t="s">
        <v>705</v>
      </c>
      <c r="D115" s="11" t="s">
        <v>722</v>
      </c>
      <c r="E115" s="4">
        <v>133</v>
      </c>
      <c r="F115" s="2" t="s">
        <v>360</v>
      </c>
      <c r="G115" s="62" t="s">
        <v>361</v>
      </c>
      <c r="H115" s="62" t="s">
        <v>915</v>
      </c>
      <c r="I115" s="1" t="s">
        <v>884</v>
      </c>
      <c r="J115" s="3" t="s">
        <v>634</v>
      </c>
      <c r="K115" s="3" t="s">
        <v>634</v>
      </c>
      <c r="L115" s="5" t="s">
        <v>644</v>
      </c>
      <c r="M115" s="5" t="s">
        <v>644</v>
      </c>
      <c r="N115" s="3" t="s">
        <v>634</v>
      </c>
      <c r="O115" s="5" t="s">
        <v>644</v>
      </c>
      <c r="P115" s="7" t="s">
        <v>634</v>
      </c>
      <c r="Q115" s="5" t="s">
        <v>644</v>
      </c>
      <c r="R115" s="5" t="s">
        <v>644</v>
      </c>
      <c r="S115" s="41">
        <f>VLOOKUP(B115, '2012-2018'!$A$1:$Z$706,24, FALSE)</f>
        <v>0.75722543352601157</v>
      </c>
      <c r="T115" s="35">
        <f>VLOOKUP(B115,'2018-11 Pivot table'!$A$4:$C$709,3, FALSE)</f>
        <v>226</v>
      </c>
      <c r="U115" s="75">
        <f>VLOOKUP(B115,Demographics!$A$1:$W$636,13, FALSE)</f>
        <v>0.25882352941176501</v>
      </c>
      <c r="V115" s="75">
        <f>VLOOKUP(B115,Demographics!$A$1:$W$636,23, FALSE)/100</f>
        <v>0.2</v>
      </c>
    </row>
    <row r="116" spans="1:23" x14ac:dyDescent="0.25">
      <c r="A116" s="2" t="str">
        <f t="shared" si="1"/>
        <v>2</v>
      </c>
      <c r="B116" s="34">
        <v>2267</v>
      </c>
      <c r="C116" s="11" t="s">
        <v>700</v>
      </c>
      <c r="D116" s="19" t="s">
        <v>724</v>
      </c>
      <c r="E116" s="4">
        <v>134</v>
      </c>
      <c r="F116" s="2" t="s">
        <v>366</v>
      </c>
      <c r="G116" s="62" t="s">
        <v>367</v>
      </c>
      <c r="H116" s="62" t="s">
        <v>916</v>
      </c>
      <c r="I116" s="1" t="s">
        <v>912</v>
      </c>
      <c r="J116" s="3" t="s">
        <v>634</v>
      </c>
      <c r="K116" s="3" t="s">
        <v>634</v>
      </c>
      <c r="L116" s="5" t="s">
        <v>644</v>
      </c>
      <c r="M116" s="7" t="s">
        <v>634</v>
      </c>
      <c r="N116" s="3" t="s">
        <v>634</v>
      </c>
      <c r="O116" s="5" t="s">
        <v>644</v>
      </c>
      <c r="P116" s="7" t="s">
        <v>634</v>
      </c>
      <c r="Q116" s="5" t="s">
        <v>644</v>
      </c>
      <c r="R116" s="7" t="s">
        <v>634</v>
      </c>
      <c r="S116" s="41">
        <f>VLOOKUP(B116, '2012-2018'!$A$1:$Z$706,24, FALSE)</f>
        <v>0.38392857142857145</v>
      </c>
      <c r="T116" s="35">
        <f>VLOOKUP(B116,'2018-11 Pivot table'!$A$4:$C$709,3, FALSE)</f>
        <v>382</v>
      </c>
      <c r="U116" s="75">
        <f>VLOOKUP(B116,Demographics!$A$1:$W$636,13, FALSE)</f>
        <v>0.14118221787982399</v>
      </c>
      <c r="V116" s="75">
        <f>VLOOKUP(B116,Demographics!$A$1:$W$636,23, FALSE)/100</f>
        <v>0.56999999999999995</v>
      </c>
    </row>
    <row r="117" spans="1:23" s="30" customFormat="1" ht="30" x14ac:dyDescent="0.25">
      <c r="A117" s="2" t="str">
        <f t="shared" si="1"/>
        <v>2</v>
      </c>
      <c r="B117" s="34">
        <v>2280</v>
      </c>
      <c r="C117" s="11" t="s">
        <v>702</v>
      </c>
      <c r="D117" s="11" t="s">
        <v>723</v>
      </c>
      <c r="E117" s="4">
        <v>135</v>
      </c>
      <c r="F117" s="2" t="s">
        <v>383</v>
      </c>
      <c r="G117" s="62" t="s">
        <v>668</v>
      </c>
      <c r="H117" s="62" t="s">
        <v>917</v>
      </c>
      <c r="I117" s="1" t="s">
        <v>903</v>
      </c>
      <c r="J117" s="3" t="s">
        <v>634</v>
      </c>
      <c r="K117" s="3" t="s">
        <v>634</v>
      </c>
      <c r="L117" s="5" t="s">
        <v>644</v>
      </c>
      <c r="M117" s="5" t="s">
        <v>644</v>
      </c>
      <c r="N117" s="3" t="s">
        <v>634</v>
      </c>
      <c r="O117" s="5" t="s">
        <v>644</v>
      </c>
      <c r="P117" s="7" t="s">
        <v>634</v>
      </c>
      <c r="Q117" s="5" t="s">
        <v>644</v>
      </c>
      <c r="R117" s="5" t="s">
        <v>644</v>
      </c>
      <c r="S117" s="41">
        <f>VLOOKUP(B117, '2012-2018'!$A$1:$Z$706,24, FALSE)</f>
        <v>0.58980582524271841</v>
      </c>
      <c r="T117" s="35">
        <f>VLOOKUP(B117,'2018-11 Pivot table'!$A$4:$C$709,3, FALSE)</f>
        <v>236</v>
      </c>
      <c r="U117" s="75">
        <f>VLOOKUP(B117,Demographics!$A$1:$W$636,13, FALSE)</f>
        <v>0.31069266980497601</v>
      </c>
      <c r="V117" s="75">
        <f>VLOOKUP(B117,Demographics!$A$1:$W$636,23, FALSE)/100</f>
        <v>0.23</v>
      </c>
      <c r="W117" s="13"/>
    </row>
    <row r="118" spans="1:23" x14ac:dyDescent="0.25">
      <c r="A118" s="2" t="str">
        <f t="shared" si="1"/>
        <v>2</v>
      </c>
      <c r="B118" s="34">
        <v>2305</v>
      </c>
      <c r="C118" s="11" t="s">
        <v>700</v>
      </c>
      <c r="D118" s="72" t="s">
        <v>723</v>
      </c>
      <c r="E118" s="4">
        <v>136</v>
      </c>
      <c r="F118" s="2" t="s">
        <v>403</v>
      </c>
      <c r="G118" s="62" t="s">
        <v>404</v>
      </c>
      <c r="H118" s="62" t="s">
        <v>918</v>
      </c>
      <c r="I118" s="1" t="s">
        <v>919</v>
      </c>
      <c r="J118" s="3" t="s">
        <v>634</v>
      </c>
      <c r="K118" s="3" t="s">
        <v>634</v>
      </c>
      <c r="L118" s="5" t="s">
        <v>644</v>
      </c>
      <c r="M118" s="7" t="s">
        <v>634</v>
      </c>
      <c r="N118" s="3" t="s">
        <v>634</v>
      </c>
      <c r="O118" s="5" t="s">
        <v>644</v>
      </c>
      <c r="P118" s="7" t="s">
        <v>634</v>
      </c>
      <c r="Q118" s="5" t="s">
        <v>644</v>
      </c>
      <c r="R118" s="7" t="s">
        <v>634</v>
      </c>
      <c r="S118" s="41">
        <f>VLOOKUP(B118, '2012-2018'!$A$1:$Z$706,24, FALSE)</f>
        <v>0.58878504672897192</v>
      </c>
      <c r="T118" s="35">
        <f>VLOOKUP(B118,'2018-11 Pivot table'!$A$4:$C$709,3, FALSE)</f>
        <v>687</v>
      </c>
      <c r="U118" s="75">
        <f>VLOOKUP(B118,Demographics!$A$1:$W$636,13, FALSE)</f>
        <v>0.165879574970484</v>
      </c>
      <c r="V118" s="75">
        <f>VLOOKUP(B118,Demographics!$A$1:$W$636,23, FALSE)/100</f>
        <v>0.32</v>
      </c>
    </row>
    <row r="119" spans="1:23" x14ac:dyDescent="0.25">
      <c r="A119" s="2" t="str">
        <f t="shared" si="1"/>
        <v>2</v>
      </c>
      <c r="B119" s="34">
        <v>2306</v>
      </c>
      <c r="C119" s="11" t="s">
        <v>700</v>
      </c>
      <c r="D119" s="72" t="s">
        <v>723</v>
      </c>
      <c r="E119" s="4">
        <v>137</v>
      </c>
      <c r="F119" s="2" t="s">
        <v>405</v>
      </c>
      <c r="G119" s="62" t="s">
        <v>406</v>
      </c>
      <c r="H119" s="62" t="s">
        <v>920</v>
      </c>
      <c r="I119" s="1" t="s">
        <v>878</v>
      </c>
      <c r="J119" s="3" t="s">
        <v>634</v>
      </c>
      <c r="K119" s="3" t="s">
        <v>634</v>
      </c>
      <c r="L119" s="5" t="s">
        <v>644</v>
      </c>
      <c r="M119" s="7" t="s">
        <v>634</v>
      </c>
      <c r="N119" s="3" t="s">
        <v>634</v>
      </c>
      <c r="O119" s="5" t="s">
        <v>644</v>
      </c>
      <c r="P119" s="7" t="s">
        <v>634</v>
      </c>
      <c r="Q119" s="5" t="s">
        <v>644</v>
      </c>
      <c r="R119" s="7" t="s">
        <v>634</v>
      </c>
      <c r="S119" s="41">
        <f>VLOOKUP(B119, '2012-2018'!$A$1:$Z$706,24, FALSE)</f>
        <v>0.71119842829076618</v>
      </c>
      <c r="T119" s="35">
        <f>VLOOKUP(B119,'2018-11 Pivot table'!$A$4:$C$709,3, FALSE)</f>
        <v>498</v>
      </c>
      <c r="U119" s="75">
        <f>VLOOKUP(B119,Demographics!$A$1:$W$636,13, FALSE)</f>
        <v>0.28240485383342501</v>
      </c>
      <c r="V119" s="75">
        <f>VLOOKUP(B119,Demographics!$A$1:$W$636,23, FALSE)/100</f>
        <v>0.18</v>
      </c>
    </row>
    <row r="120" spans="1:23" x14ac:dyDescent="0.25">
      <c r="A120" s="2" t="str">
        <f t="shared" si="1"/>
        <v>2</v>
      </c>
      <c r="B120" s="34">
        <v>2309</v>
      </c>
      <c r="C120" s="11" t="s">
        <v>702</v>
      </c>
      <c r="D120" s="19" t="s">
        <v>724</v>
      </c>
      <c r="E120" s="4">
        <v>138</v>
      </c>
      <c r="F120" s="2" t="s">
        <v>407</v>
      </c>
      <c r="G120" s="62" t="s">
        <v>408</v>
      </c>
      <c r="H120" s="62" t="s">
        <v>921</v>
      </c>
      <c r="I120" s="1" t="s">
        <v>890</v>
      </c>
      <c r="J120" s="3" t="s">
        <v>634</v>
      </c>
      <c r="K120" s="3" t="s">
        <v>634</v>
      </c>
      <c r="L120" s="5" t="s">
        <v>644</v>
      </c>
      <c r="M120" s="5" t="s">
        <v>644</v>
      </c>
      <c r="N120" s="3" t="s">
        <v>634</v>
      </c>
      <c r="O120" s="5" t="s">
        <v>644</v>
      </c>
      <c r="P120" s="7" t="s">
        <v>634</v>
      </c>
      <c r="Q120" s="5" t="s">
        <v>644</v>
      </c>
      <c r="R120" s="5" t="s">
        <v>644</v>
      </c>
      <c r="S120" s="41">
        <f>VLOOKUP(B120, '2012-2018'!$A$1:$Z$706,24, FALSE)</f>
        <v>0.55714285714285716</v>
      </c>
      <c r="T120" s="35">
        <f>VLOOKUP(B120,'2018-11 Pivot table'!$A$4:$C$709,3, FALSE)</f>
        <v>256</v>
      </c>
      <c r="U120" s="75">
        <f>VLOOKUP(B120,Demographics!$A$1:$W$636,13, FALSE)</f>
        <v>0.16459016393442599</v>
      </c>
      <c r="V120" s="75">
        <f>VLOOKUP(B120,Demographics!$A$1:$W$636,23, FALSE)/100</f>
        <v>0.65</v>
      </c>
    </row>
    <row r="121" spans="1:23" ht="30" x14ac:dyDescent="0.25">
      <c r="A121" s="2" t="str">
        <f t="shared" si="1"/>
        <v>2</v>
      </c>
      <c r="B121" s="34">
        <v>2310</v>
      </c>
      <c r="C121" s="11" t="s">
        <v>702</v>
      </c>
      <c r="D121" s="20" t="s">
        <v>723</v>
      </c>
      <c r="E121" s="4">
        <v>139</v>
      </c>
      <c r="F121" s="2" t="s">
        <v>409</v>
      </c>
      <c r="G121" s="62" t="s">
        <v>652</v>
      </c>
      <c r="H121" s="62" t="s">
        <v>922</v>
      </c>
      <c r="I121" s="1" t="s">
        <v>893</v>
      </c>
      <c r="J121" s="3" t="s">
        <v>634</v>
      </c>
      <c r="K121" s="3" t="s">
        <v>634</v>
      </c>
      <c r="L121" s="5" t="s">
        <v>644</v>
      </c>
      <c r="M121" s="5" t="s">
        <v>644</v>
      </c>
      <c r="N121" s="3" t="s">
        <v>634</v>
      </c>
      <c r="O121" s="5" t="s">
        <v>644</v>
      </c>
      <c r="P121" s="7" t="s">
        <v>634</v>
      </c>
      <c r="Q121" s="5" t="s">
        <v>644</v>
      </c>
      <c r="R121" s="5" t="s">
        <v>644</v>
      </c>
      <c r="S121" s="41">
        <f>VLOOKUP(B121, '2012-2018'!$A$1:$Z$706,24, FALSE)</f>
        <v>0.65608465608465605</v>
      </c>
      <c r="T121" s="35">
        <f>VLOOKUP(B121,'2018-11 Pivot table'!$A$4:$C$709,3, FALSE)</f>
        <v>271</v>
      </c>
      <c r="U121" s="75">
        <f>VLOOKUP(B121,Demographics!$A$1:$W$636,13, FALSE)</f>
        <v>0.25103366804489102</v>
      </c>
      <c r="V121" s="75">
        <f>VLOOKUP(B121,Demographics!$A$1:$W$636,23, FALSE)/100</f>
        <v>0.31</v>
      </c>
    </row>
    <row r="122" spans="1:23" x14ac:dyDescent="0.25">
      <c r="A122" s="2" t="str">
        <f t="shared" si="1"/>
        <v>2</v>
      </c>
      <c r="B122" s="34">
        <v>2314</v>
      </c>
      <c r="C122" s="11" t="s">
        <v>700</v>
      </c>
      <c r="D122" s="11" t="s">
        <v>723</v>
      </c>
      <c r="E122" s="4">
        <v>141</v>
      </c>
      <c r="F122" s="2" t="s">
        <v>414</v>
      </c>
      <c r="G122" s="62" t="s">
        <v>653</v>
      </c>
      <c r="H122" s="62" t="s">
        <v>923</v>
      </c>
      <c r="I122" s="1" t="s">
        <v>899</v>
      </c>
      <c r="J122" s="3" t="s">
        <v>634</v>
      </c>
      <c r="K122" s="3" t="s">
        <v>634</v>
      </c>
      <c r="L122" s="3" t="s">
        <v>634</v>
      </c>
      <c r="M122" s="7" t="s">
        <v>634</v>
      </c>
      <c r="N122" s="3" t="s">
        <v>634</v>
      </c>
      <c r="O122" s="3" t="s">
        <v>634</v>
      </c>
      <c r="P122" s="7" t="s">
        <v>634</v>
      </c>
      <c r="Q122" s="7" t="s">
        <v>634</v>
      </c>
      <c r="R122" s="7" t="s">
        <v>634</v>
      </c>
      <c r="S122" s="41">
        <f>VLOOKUP(B122, '2012-2018'!$A$1:$Z$706,24, FALSE)</f>
        <v>0.68460575719649563</v>
      </c>
      <c r="T122" s="35">
        <f>VLOOKUP(B122,'2018-11 Pivot table'!$A$4:$C$709,3, FALSE)</f>
        <v>1179</v>
      </c>
      <c r="U122" s="75">
        <f>VLOOKUP(B122,Demographics!$A$1:$W$636,13, FALSE)</f>
        <v>0.30045721750489901</v>
      </c>
      <c r="V122" s="75">
        <f>VLOOKUP(B122,Demographics!$A$1:$W$636,23, FALSE)/100</f>
        <v>0.18</v>
      </c>
    </row>
    <row r="123" spans="1:23" x14ac:dyDescent="0.25">
      <c r="A123" s="2" t="str">
        <f t="shared" si="1"/>
        <v>2</v>
      </c>
      <c r="B123" s="34">
        <v>2316</v>
      </c>
      <c r="C123" s="72" t="s">
        <v>702</v>
      </c>
      <c r="D123" s="20" t="s">
        <v>723</v>
      </c>
      <c r="E123" s="4">
        <v>142</v>
      </c>
      <c r="F123" s="2" t="s">
        <v>415</v>
      </c>
      <c r="G123" s="62" t="s">
        <v>416</v>
      </c>
      <c r="H123" s="62" t="s">
        <v>924</v>
      </c>
      <c r="I123" s="1" t="s">
        <v>886</v>
      </c>
      <c r="J123" s="3" t="s">
        <v>634</v>
      </c>
      <c r="K123" s="3" t="s">
        <v>634</v>
      </c>
      <c r="L123" s="5" t="s">
        <v>644</v>
      </c>
      <c r="M123" s="7" t="s">
        <v>634</v>
      </c>
      <c r="N123" s="3" t="s">
        <v>634</v>
      </c>
      <c r="O123" s="5" t="s">
        <v>644</v>
      </c>
      <c r="P123" s="7" t="s">
        <v>634</v>
      </c>
      <c r="Q123" s="5" t="s">
        <v>644</v>
      </c>
      <c r="R123" s="7" t="s">
        <v>634</v>
      </c>
      <c r="S123" s="41">
        <f>VLOOKUP(B123, '2012-2018'!$A$1:$Z$706,24, FALSE)</f>
        <v>0.49375000000000002</v>
      </c>
      <c r="T123" s="35">
        <f>VLOOKUP(B123,'2018-11 Pivot table'!$A$4:$C$709,3, FALSE)</f>
        <v>731</v>
      </c>
      <c r="U123" s="75">
        <f>VLOOKUP(B123,Demographics!$A$1:$W$636,13, FALSE)</f>
        <v>0.16058861164427399</v>
      </c>
      <c r="V123" s="75">
        <f>VLOOKUP(B123,Demographics!$A$1:$W$636,23, FALSE)/100</f>
        <v>0.41</v>
      </c>
    </row>
    <row r="124" spans="1:23" x14ac:dyDescent="0.25">
      <c r="A124" s="2" t="str">
        <f t="shared" si="1"/>
        <v>2</v>
      </c>
      <c r="B124" s="34">
        <v>2318</v>
      </c>
      <c r="C124" s="11" t="s">
        <v>702</v>
      </c>
      <c r="D124" s="11" t="s">
        <v>723</v>
      </c>
      <c r="E124" s="4">
        <v>144</v>
      </c>
      <c r="F124" s="2" t="s">
        <v>419</v>
      </c>
      <c r="G124" s="62" t="s">
        <v>420</v>
      </c>
      <c r="H124" s="62" t="s">
        <v>925</v>
      </c>
      <c r="I124" s="1" t="s">
        <v>912</v>
      </c>
      <c r="J124" s="3" t="s">
        <v>634</v>
      </c>
      <c r="K124" s="3" t="s">
        <v>634</v>
      </c>
      <c r="L124" s="3" t="s">
        <v>634</v>
      </c>
      <c r="M124" s="5" t="s">
        <v>644</v>
      </c>
      <c r="N124" s="3" t="s">
        <v>634</v>
      </c>
      <c r="O124" s="3" t="s">
        <v>634</v>
      </c>
      <c r="P124" s="7" t="s">
        <v>634</v>
      </c>
      <c r="Q124" s="7" t="s">
        <v>634</v>
      </c>
      <c r="R124" s="5" t="s">
        <v>644</v>
      </c>
      <c r="S124" s="41">
        <f>VLOOKUP(B124, '2012-2018'!$A$1:$Z$706,24, FALSE)</f>
        <v>0.69354838709677424</v>
      </c>
      <c r="T124" s="35">
        <f>VLOOKUP(B124,'2018-11 Pivot table'!$A$4:$C$709,3, FALSE)</f>
        <v>240</v>
      </c>
      <c r="U124" s="75">
        <f>VLOOKUP(B124,Demographics!$A$1:$W$636,13, FALSE)</f>
        <v>0.29781105990783402</v>
      </c>
      <c r="V124" s="75">
        <f>VLOOKUP(B124,Demographics!$A$1:$W$636,23, FALSE)/100</f>
        <v>0.26</v>
      </c>
    </row>
    <row r="125" spans="1:23" ht="30" x14ac:dyDescent="0.25">
      <c r="A125" s="2" t="str">
        <f t="shared" si="1"/>
        <v>2</v>
      </c>
      <c r="B125" s="39">
        <v>2319</v>
      </c>
      <c r="C125" s="20" t="s">
        <v>700</v>
      </c>
      <c r="D125" s="32" t="s">
        <v>724</v>
      </c>
      <c r="E125" s="29">
        <v>145</v>
      </c>
      <c r="F125" s="30" t="s">
        <v>421</v>
      </c>
      <c r="G125" s="66" t="s">
        <v>422</v>
      </c>
      <c r="H125" s="62" t="s">
        <v>1165</v>
      </c>
      <c r="I125" s="1" t="s">
        <v>899</v>
      </c>
      <c r="J125" s="3" t="s">
        <v>634</v>
      </c>
      <c r="K125" s="28" t="s">
        <v>634</v>
      </c>
      <c r="L125" s="28" t="s">
        <v>634</v>
      </c>
      <c r="M125" s="10" t="s">
        <v>644</v>
      </c>
      <c r="N125" s="28" t="s">
        <v>634</v>
      </c>
      <c r="O125" s="28" t="s">
        <v>634</v>
      </c>
      <c r="P125" s="9" t="s">
        <v>634</v>
      </c>
      <c r="Q125" s="9" t="s">
        <v>634</v>
      </c>
      <c r="R125" s="10" t="s">
        <v>644</v>
      </c>
      <c r="S125" s="41">
        <f>VLOOKUP(B125, '2012-2018'!$A$1:$Z$706,24, FALSE)</f>
        <v>0.63590604026845643</v>
      </c>
      <c r="T125" s="35">
        <f>VLOOKUP(B125,'2018-11 Pivot table'!$A$4:$C$709,3, FALSE)</f>
        <v>400</v>
      </c>
      <c r="U125" s="75">
        <f>VLOOKUP(B125,Demographics!$A$1:$W$636,13, FALSE)</f>
        <v>0.27743086529883998</v>
      </c>
      <c r="V125" s="75">
        <f>VLOOKUP(B125,Demographics!$A$1:$W$636,23, FALSE)/100</f>
        <v>0.18</v>
      </c>
      <c r="W125" s="27" t="s">
        <v>1225</v>
      </c>
    </row>
    <row r="126" spans="1:23" x14ac:dyDescent="0.25">
      <c r="A126" s="2" t="str">
        <f t="shared" si="1"/>
        <v>2</v>
      </c>
      <c r="B126" s="34">
        <v>2320</v>
      </c>
      <c r="C126" s="78" t="s">
        <v>702</v>
      </c>
      <c r="D126" s="78" t="s">
        <v>723</v>
      </c>
      <c r="E126" s="4">
        <v>144</v>
      </c>
      <c r="F126" s="2" t="s">
        <v>419</v>
      </c>
      <c r="G126" s="62" t="s">
        <v>1719</v>
      </c>
      <c r="H126" s="63" t="s">
        <v>1720</v>
      </c>
      <c r="I126" s="6" t="s">
        <v>880</v>
      </c>
      <c r="J126" s="3" t="s">
        <v>634</v>
      </c>
      <c r="K126" s="5" t="s">
        <v>644</v>
      </c>
      <c r="L126" s="5" t="s">
        <v>644</v>
      </c>
      <c r="M126" s="7" t="s">
        <v>634</v>
      </c>
      <c r="N126" s="3" t="s">
        <v>634</v>
      </c>
      <c r="O126" s="5" t="s">
        <v>644</v>
      </c>
      <c r="P126" s="7" t="s">
        <v>634</v>
      </c>
      <c r="Q126" s="5" t="s">
        <v>644</v>
      </c>
      <c r="R126" s="7" t="s">
        <v>634</v>
      </c>
      <c r="S126" s="41" t="s">
        <v>1721</v>
      </c>
      <c r="T126" s="35" t="e">
        <f>VLOOKUP(B126,'2018-11 Pivot table'!$A$4:$C$709,3, FALSE)</f>
        <v>#N/A</v>
      </c>
      <c r="U126" s="75">
        <f>VLOOKUP(B126,Demographics!$A$1:$W$636,13, FALSE)</f>
        <v>0.163333333333333</v>
      </c>
      <c r="V126" s="75">
        <f>VLOOKUP(B126,Demographics!$A$1:$W$636,23, FALSE)/100</f>
        <v>0.68</v>
      </c>
      <c r="W126" s="13" t="s">
        <v>1722</v>
      </c>
    </row>
    <row r="127" spans="1:23" ht="30" x14ac:dyDescent="0.25">
      <c r="A127" s="2" t="str">
        <f t="shared" si="1"/>
        <v>2</v>
      </c>
      <c r="B127" s="34">
        <v>2356</v>
      </c>
      <c r="C127" s="11" t="s">
        <v>700</v>
      </c>
      <c r="D127" s="72" t="s">
        <v>722</v>
      </c>
      <c r="E127" s="4">
        <v>147</v>
      </c>
      <c r="F127" s="2" t="s">
        <v>461</v>
      </c>
      <c r="G127" s="62" t="s">
        <v>462</v>
      </c>
      <c r="H127" s="62" t="s">
        <v>926</v>
      </c>
      <c r="I127" s="1" t="s">
        <v>878</v>
      </c>
      <c r="J127" s="3" t="s">
        <v>634</v>
      </c>
      <c r="K127" s="3" t="s">
        <v>634</v>
      </c>
      <c r="L127" s="5" t="s">
        <v>644</v>
      </c>
      <c r="M127" s="7" t="s">
        <v>634</v>
      </c>
      <c r="N127" s="3" t="s">
        <v>634</v>
      </c>
      <c r="O127" s="5" t="s">
        <v>644</v>
      </c>
      <c r="P127" s="7" t="s">
        <v>634</v>
      </c>
      <c r="Q127" s="5" t="s">
        <v>644</v>
      </c>
      <c r="R127" s="7" t="s">
        <v>634</v>
      </c>
      <c r="S127" s="41">
        <f>VLOOKUP(B127, '2012-2018'!$A$1:$Z$706,24, FALSE)</f>
        <v>0.57236842105263153</v>
      </c>
      <c r="T127" s="35">
        <f>VLOOKUP(B127,'2018-11 Pivot table'!$A$4:$C$709,3, FALSE)</f>
        <v>744</v>
      </c>
      <c r="U127" s="75">
        <f>VLOOKUP(B127,Demographics!$A$1:$W$636,13, FALSE)</f>
        <v>0.19551506657323101</v>
      </c>
      <c r="V127" s="75">
        <f>VLOOKUP(B127,Demographics!$A$1:$W$636,23, FALSE)/100</f>
        <v>0.4</v>
      </c>
    </row>
    <row r="128" spans="1:23" x14ac:dyDescent="0.25">
      <c r="A128" s="2" t="str">
        <f t="shared" si="1"/>
        <v>2</v>
      </c>
      <c r="B128" s="34">
        <v>2357</v>
      </c>
      <c r="C128" s="11" t="s">
        <v>700</v>
      </c>
      <c r="D128" s="11" t="s">
        <v>723</v>
      </c>
      <c r="E128" s="4">
        <v>148</v>
      </c>
      <c r="F128" s="2" t="s">
        <v>463</v>
      </c>
      <c r="G128" s="62" t="s">
        <v>464</v>
      </c>
      <c r="H128" s="62" t="s">
        <v>927</v>
      </c>
      <c r="I128" s="1" t="s">
        <v>884</v>
      </c>
      <c r="J128" s="3" t="s">
        <v>634</v>
      </c>
      <c r="K128" s="3" t="s">
        <v>634</v>
      </c>
      <c r="L128" s="3" t="s">
        <v>634</v>
      </c>
      <c r="M128" s="5" t="s">
        <v>644</v>
      </c>
      <c r="N128" s="3" t="s">
        <v>634</v>
      </c>
      <c r="O128" s="3" t="s">
        <v>634</v>
      </c>
      <c r="P128" s="7" t="s">
        <v>634</v>
      </c>
      <c r="Q128" s="5" t="s">
        <v>644</v>
      </c>
      <c r="R128" s="5" t="s">
        <v>644</v>
      </c>
      <c r="S128" s="41">
        <f>VLOOKUP(B128, '2012-2018'!$A$1:$Z$706,24, FALSE)</f>
        <v>0.6399253731343284</v>
      </c>
      <c r="T128" s="35">
        <f>VLOOKUP(B128,'2018-11 Pivot table'!$A$4:$C$709,3, FALSE)</f>
        <v>403</v>
      </c>
      <c r="U128" s="75">
        <f>VLOOKUP(B128,Demographics!$A$1:$W$636,13, FALSE)</f>
        <v>0.15689045936395801</v>
      </c>
      <c r="V128" s="75">
        <f>VLOOKUP(B128,Demographics!$A$1:$W$636,23, FALSE)/100</f>
        <v>0.28999999999999998</v>
      </c>
    </row>
    <row r="129" spans="1:23" x14ac:dyDescent="0.25">
      <c r="A129" s="2" t="str">
        <f t="shared" si="1"/>
        <v>2</v>
      </c>
      <c r="B129" s="34">
        <v>2379</v>
      </c>
      <c r="C129" s="11" t="s">
        <v>700</v>
      </c>
      <c r="D129" s="19" t="s">
        <v>724</v>
      </c>
      <c r="E129" s="4">
        <v>149</v>
      </c>
      <c r="F129" s="2" t="s">
        <v>481</v>
      </c>
      <c r="G129" s="62" t="s">
        <v>482</v>
      </c>
      <c r="H129" s="62" t="s">
        <v>928</v>
      </c>
      <c r="I129" s="1" t="s">
        <v>929</v>
      </c>
      <c r="J129" s="3" t="s">
        <v>634</v>
      </c>
      <c r="K129" s="3" t="s">
        <v>634</v>
      </c>
      <c r="L129" s="5" t="s">
        <v>644</v>
      </c>
      <c r="M129" s="5" t="s">
        <v>644</v>
      </c>
      <c r="N129" s="3" t="s">
        <v>634</v>
      </c>
      <c r="O129" s="5" t="s">
        <v>644</v>
      </c>
      <c r="P129" s="7" t="s">
        <v>634</v>
      </c>
      <c r="Q129" s="5" t="s">
        <v>644</v>
      </c>
      <c r="R129" s="5" t="s">
        <v>644</v>
      </c>
      <c r="S129" s="41">
        <f>VLOOKUP(B129, '2012-2018'!$A$1:$Z$706,24, FALSE)</f>
        <v>0.28150134048257375</v>
      </c>
      <c r="T129" s="35">
        <f>VLOOKUP(B129,'2018-11 Pivot table'!$A$4:$C$709,3, FALSE)</f>
        <v>796</v>
      </c>
      <c r="U129" s="75">
        <f>VLOOKUP(B129,Demographics!$A$1:$W$636,13, FALSE)</f>
        <v>8.1887366818873999E-2</v>
      </c>
      <c r="V129" s="75">
        <f>VLOOKUP(B129,Demographics!$A$1:$W$636,23, FALSE)/100</f>
        <v>0.72</v>
      </c>
    </row>
    <row r="130" spans="1:23" x14ac:dyDescent="0.25">
      <c r="A130" s="2" t="str">
        <f t="shared" ref="A130:A193" si="2">LEFT(B130, 1)</f>
        <v>2</v>
      </c>
      <c r="B130" s="34">
        <v>2383</v>
      </c>
      <c r="C130" s="11" t="s">
        <v>700</v>
      </c>
      <c r="D130" s="11" t="s">
        <v>722</v>
      </c>
      <c r="E130" s="4">
        <v>150</v>
      </c>
      <c r="F130" s="2" t="s">
        <v>483</v>
      </c>
      <c r="G130" s="62" t="s">
        <v>484</v>
      </c>
      <c r="H130" s="62" t="s">
        <v>1133</v>
      </c>
      <c r="I130" s="1" t="s">
        <v>933</v>
      </c>
      <c r="J130" s="3" t="s">
        <v>634</v>
      </c>
      <c r="K130" s="3" t="s">
        <v>634</v>
      </c>
      <c r="L130" s="5" t="s">
        <v>644</v>
      </c>
      <c r="M130" s="7" t="s">
        <v>634</v>
      </c>
      <c r="N130" s="5" t="s">
        <v>644</v>
      </c>
      <c r="O130" s="5" t="s">
        <v>644</v>
      </c>
      <c r="P130" s="7" t="s">
        <v>634</v>
      </c>
      <c r="Q130" s="5" t="s">
        <v>644</v>
      </c>
      <c r="R130" s="7" t="s">
        <v>634</v>
      </c>
      <c r="S130" s="41">
        <f>VLOOKUP(B130, '2012-2018'!$A$1:$Z$706,24, FALSE)</f>
        <v>0.40532544378698226</v>
      </c>
      <c r="T130" s="35">
        <f>VLOOKUP(B130,'2018-11 Pivot table'!$A$4:$C$709,3, FALSE)</f>
        <v>355</v>
      </c>
      <c r="U130" s="75">
        <f>VLOOKUP(B130,Demographics!$A$1:$W$636,13, FALSE)</f>
        <v>0.120823798627002</v>
      </c>
      <c r="V130" s="75">
        <f>VLOOKUP(B130,Demographics!$A$1:$W$636,23, FALSE)/100</f>
        <v>0.53</v>
      </c>
    </row>
    <row r="131" spans="1:23" x14ac:dyDescent="0.25">
      <c r="A131" s="2" t="str">
        <f t="shared" si="2"/>
        <v>2</v>
      </c>
      <c r="B131" s="34">
        <v>2426</v>
      </c>
      <c r="C131" s="11" t="s">
        <v>700</v>
      </c>
      <c r="D131" s="19" t="s">
        <v>724</v>
      </c>
      <c r="E131" s="4">
        <v>151</v>
      </c>
      <c r="F131" s="2" t="s">
        <v>502</v>
      </c>
      <c r="G131" s="62" t="s">
        <v>503</v>
      </c>
      <c r="H131" s="62" t="s">
        <v>930</v>
      </c>
      <c r="I131" s="1" t="s">
        <v>884</v>
      </c>
      <c r="J131" s="3" t="s">
        <v>634</v>
      </c>
      <c r="K131" s="3" t="s">
        <v>634</v>
      </c>
      <c r="L131" s="3" t="s">
        <v>634</v>
      </c>
      <c r="M131" s="5" t="s">
        <v>644</v>
      </c>
      <c r="N131" s="3" t="s">
        <v>634</v>
      </c>
      <c r="O131" s="3" t="s">
        <v>634</v>
      </c>
      <c r="P131" s="7" t="s">
        <v>634</v>
      </c>
      <c r="Q131" s="5" t="s">
        <v>644</v>
      </c>
      <c r="R131" s="5" t="s">
        <v>644</v>
      </c>
      <c r="S131" s="41">
        <f>VLOOKUP(B131, '2012-2018'!$A$1:$Z$706,24, FALSE)</f>
        <v>0.69483568075117375</v>
      </c>
      <c r="T131" s="35">
        <f>VLOOKUP(B131,'2018-11 Pivot table'!$A$4:$C$709,3, FALSE)</f>
        <v>654</v>
      </c>
      <c r="U131" s="75">
        <f>VLOOKUP(B131,Demographics!$A$1:$W$636,13, FALSE)</f>
        <v>0.15408805031446501</v>
      </c>
      <c r="V131" s="75">
        <f>VLOOKUP(B131,Demographics!$A$1:$W$636,23, FALSE)/100</f>
        <v>0.21</v>
      </c>
      <c r="W131" s="13" t="s">
        <v>696</v>
      </c>
    </row>
    <row r="132" spans="1:23" x14ac:dyDescent="0.25">
      <c r="A132" s="2" t="str">
        <f t="shared" si="2"/>
        <v>2</v>
      </c>
      <c r="B132" s="34">
        <v>2438</v>
      </c>
      <c r="C132" s="11" t="s">
        <v>700</v>
      </c>
      <c r="D132" s="11" t="s">
        <v>722</v>
      </c>
      <c r="E132" s="4">
        <v>152</v>
      </c>
      <c r="F132" s="2" t="s">
        <v>506</v>
      </c>
      <c r="G132" s="62" t="s">
        <v>507</v>
      </c>
      <c r="H132" s="62" t="s">
        <v>931</v>
      </c>
      <c r="I132" s="1" t="s">
        <v>929</v>
      </c>
      <c r="J132" s="3" t="s">
        <v>634</v>
      </c>
      <c r="K132" s="3" t="s">
        <v>634</v>
      </c>
      <c r="L132" s="5" t="s">
        <v>644</v>
      </c>
      <c r="M132" s="7" t="s">
        <v>634</v>
      </c>
      <c r="N132" s="3" t="s">
        <v>634</v>
      </c>
      <c r="O132" s="5" t="s">
        <v>644</v>
      </c>
      <c r="P132" s="7" t="s">
        <v>634</v>
      </c>
      <c r="Q132" s="5" t="s">
        <v>644</v>
      </c>
      <c r="R132" s="7" t="s">
        <v>634</v>
      </c>
      <c r="S132" s="41">
        <f>VLOOKUP(B132, '2012-2018'!$A$1:$Z$706,24, FALSE)</f>
        <v>0.34161490683229812</v>
      </c>
      <c r="T132" s="35">
        <f>VLOOKUP(B132,'2018-11 Pivot table'!$A$4:$C$709,3, FALSE)</f>
        <v>869</v>
      </c>
      <c r="U132" s="75">
        <f>VLOOKUP(B132,Demographics!$A$1:$W$636,13, FALSE)</f>
        <v>0.10663900414937801</v>
      </c>
      <c r="V132" s="75">
        <f>VLOOKUP(B132,Demographics!$A$1:$W$636,23, FALSE)/100</f>
        <v>0.63</v>
      </c>
    </row>
    <row r="133" spans="1:23" ht="30" x14ac:dyDescent="0.25">
      <c r="A133" s="2" t="str">
        <f t="shared" si="2"/>
        <v>2</v>
      </c>
      <c r="B133" s="34">
        <v>2448</v>
      </c>
      <c r="C133" s="11" t="s">
        <v>700</v>
      </c>
      <c r="D133" s="22" t="s">
        <v>723</v>
      </c>
      <c r="E133" s="4">
        <v>153</v>
      </c>
      <c r="F133" s="2" t="s">
        <v>510</v>
      </c>
      <c r="G133" s="62" t="s">
        <v>511</v>
      </c>
      <c r="H133" s="62" t="s">
        <v>1130</v>
      </c>
      <c r="I133" s="1" t="s">
        <v>933</v>
      </c>
      <c r="J133" s="3" t="s">
        <v>634</v>
      </c>
      <c r="K133" s="3" t="s">
        <v>634</v>
      </c>
      <c r="L133" s="5" t="s">
        <v>644</v>
      </c>
      <c r="M133" s="7" t="s">
        <v>634</v>
      </c>
      <c r="N133" s="3" t="s">
        <v>634</v>
      </c>
      <c r="O133" s="5" t="s">
        <v>644</v>
      </c>
      <c r="P133" s="7" t="s">
        <v>634</v>
      </c>
      <c r="Q133" s="5" t="s">
        <v>644</v>
      </c>
      <c r="R133" s="7" t="s">
        <v>634</v>
      </c>
      <c r="S133" s="41">
        <f>VLOOKUP(B133, '2012-2018'!$A$1:$Z$706,24, FALSE)</f>
        <v>0.31494252873563217</v>
      </c>
      <c r="T133" s="35">
        <f>VLOOKUP(B133,'2018-11 Pivot table'!$A$4:$C$709,3, FALSE)</f>
        <v>675</v>
      </c>
      <c r="U133" s="75">
        <f>VLOOKUP(B133,Demographics!$A$1:$W$636,13, FALSE)</f>
        <v>0.111464968152866</v>
      </c>
      <c r="V133" s="75">
        <f>VLOOKUP(B133,Demographics!$A$1:$W$636,23, FALSE)/100</f>
        <v>0.63</v>
      </c>
    </row>
    <row r="134" spans="1:23" ht="30" x14ac:dyDescent="0.25">
      <c r="A134" s="2" t="str">
        <f t="shared" si="2"/>
        <v>2</v>
      </c>
      <c r="B134" s="34">
        <v>2450</v>
      </c>
      <c r="C134" s="11" t="s">
        <v>700</v>
      </c>
      <c r="D134" s="11" t="s">
        <v>722</v>
      </c>
      <c r="E134" s="4">
        <v>154</v>
      </c>
      <c r="F134" s="2" t="s">
        <v>512</v>
      </c>
      <c r="G134" s="62" t="s">
        <v>647</v>
      </c>
      <c r="H134" s="62" t="s">
        <v>932</v>
      </c>
      <c r="I134" s="1" t="s">
        <v>933</v>
      </c>
      <c r="J134" s="3" t="s">
        <v>634</v>
      </c>
      <c r="K134" s="3" t="s">
        <v>634</v>
      </c>
      <c r="L134" s="5" t="s">
        <v>644</v>
      </c>
      <c r="M134" s="5" t="s">
        <v>644</v>
      </c>
      <c r="N134" s="3" t="s">
        <v>634</v>
      </c>
      <c r="O134" s="5" t="s">
        <v>644</v>
      </c>
      <c r="P134" s="7" t="s">
        <v>634</v>
      </c>
      <c r="Q134" s="5" t="s">
        <v>644</v>
      </c>
      <c r="R134" s="5" t="s">
        <v>644</v>
      </c>
      <c r="S134" s="41">
        <f>VLOOKUP(B134, '2012-2018'!$A$1:$Z$706,24, FALSE)</f>
        <v>0.31535269709543567</v>
      </c>
      <c r="T134" s="35">
        <f>VLOOKUP(B134,'2018-11 Pivot table'!$A$4:$C$709,3, FALSE)</f>
        <v>429</v>
      </c>
      <c r="U134" s="75">
        <f>VLOOKUP(B134,Demographics!$A$1:$W$636,13, FALSE)</f>
        <v>9.9629477151090995E-2</v>
      </c>
      <c r="V134" s="75">
        <f>VLOOKUP(B134,Demographics!$A$1:$W$636,23, FALSE)/100</f>
        <v>0.68</v>
      </c>
    </row>
    <row r="135" spans="1:23" x14ac:dyDescent="0.25">
      <c r="A135" s="2" t="str">
        <f t="shared" si="2"/>
        <v>2</v>
      </c>
      <c r="B135" s="34">
        <v>2462</v>
      </c>
      <c r="C135" s="11" t="s">
        <v>700</v>
      </c>
      <c r="D135" s="72" t="s">
        <v>722</v>
      </c>
      <c r="E135" s="4">
        <v>155</v>
      </c>
      <c r="F135" s="2" t="s">
        <v>517</v>
      </c>
      <c r="G135" s="62" t="s">
        <v>518</v>
      </c>
      <c r="H135" s="62" t="s">
        <v>934</v>
      </c>
      <c r="I135" s="1" t="s">
        <v>935</v>
      </c>
      <c r="J135" s="3" t="s">
        <v>634</v>
      </c>
      <c r="K135" s="3" t="s">
        <v>634</v>
      </c>
      <c r="L135" s="3" t="s">
        <v>634</v>
      </c>
      <c r="M135" s="5" t="s">
        <v>644</v>
      </c>
      <c r="N135" s="3" t="s">
        <v>634</v>
      </c>
      <c r="O135" s="3" t="s">
        <v>634</v>
      </c>
      <c r="P135" s="7" t="s">
        <v>634</v>
      </c>
      <c r="Q135" s="7" t="s">
        <v>634</v>
      </c>
      <c r="R135" s="5" t="s">
        <v>644</v>
      </c>
      <c r="S135" s="41">
        <f>VLOOKUP(B135, '2012-2018'!$A$1:$Z$706,24, FALSE)</f>
        <v>0.28629032258064518</v>
      </c>
      <c r="T135" s="35">
        <f>VLOOKUP(B135,'2018-11 Pivot table'!$A$4:$C$709,3, FALSE)</f>
        <v>643</v>
      </c>
      <c r="U135" s="75">
        <f>VLOOKUP(B135,Demographics!$A$1:$W$636,13, FALSE)</f>
        <v>0.102595797280593</v>
      </c>
      <c r="V135" s="75">
        <f>VLOOKUP(B135,Demographics!$A$1:$W$636,23, FALSE)/100</f>
        <v>0.56000000000000005</v>
      </c>
    </row>
    <row r="136" spans="1:23" x14ac:dyDescent="0.25">
      <c r="A136" s="2" t="str">
        <f t="shared" si="2"/>
        <v>2</v>
      </c>
      <c r="B136" s="34">
        <v>2474</v>
      </c>
      <c r="C136" s="11" t="s">
        <v>705</v>
      </c>
      <c r="D136" s="72" t="s">
        <v>723</v>
      </c>
      <c r="E136" s="4">
        <v>156</v>
      </c>
      <c r="F136" s="2" t="s">
        <v>526</v>
      </c>
      <c r="G136" s="62" t="s">
        <v>527</v>
      </c>
      <c r="H136" s="62" t="s">
        <v>936</v>
      </c>
      <c r="I136" s="1" t="s">
        <v>919</v>
      </c>
      <c r="J136" s="3" t="s">
        <v>634</v>
      </c>
      <c r="K136" s="3" t="s">
        <v>634</v>
      </c>
      <c r="L136" s="3" t="s">
        <v>634</v>
      </c>
      <c r="M136" s="7" t="s">
        <v>634</v>
      </c>
      <c r="N136" s="3" t="s">
        <v>634</v>
      </c>
      <c r="O136" s="3" t="s">
        <v>634</v>
      </c>
      <c r="P136" s="7" t="s">
        <v>634</v>
      </c>
      <c r="Q136" s="7" t="s">
        <v>634</v>
      </c>
      <c r="R136" s="7" t="s">
        <v>634</v>
      </c>
      <c r="S136" s="41">
        <f>VLOOKUP(B136, '2012-2018'!$A$1:$Z$706,24, FALSE)</f>
        <v>0.78873239436619713</v>
      </c>
      <c r="T136" s="35">
        <f>VLOOKUP(B136,'2018-11 Pivot table'!$A$4:$C$709,3, FALSE)</f>
        <v>581</v>
      </c>
      <c r="U136" s="75">
        <f>VLOOKUP(B136,Demographics!$A$1:$W$636,13, FALSE)</f>
        <v>0.23736263736263699</v>
      </c>
      <c r="V136" s="75">
        <f>VLOOKUP(B136,Demographics!$A$1:$W$636,23, FALSE)/100</f>
        <v>0.16</v>
      </c>
    </row>
    <row r="137" spans="1:23" x14ac:dyDescent="0.25">
      <c r="A137" s="2" t="str">
        <f t="shared" si="2"/>
        <v>2</v>
      </c>
      <c r="B137" s="34">
        <v>2484</v>
      </c>
      <c r="C137" s="11" t="s">
        <v>700</v>
      </c>
      <c r="D137" s="19" t="s">
        <v>724</v>
      </c>
      <c r="E137" s="4">
        <v>157</v>
      </c>
      <c r="F137" s="2" t="s">
        <v>530</v>
      </c>
      <c r="G137" s="62" t="s">
        <v>531</v>
      </c>
      <c r="H137" s="62" t="s">
        <v>937</v>
      </c>
      <c r="I137" s="1" t="s">
        <v>929</v>
      </c>
      <c r="J137" s="3" t="s">
        <v>634</v>
      </c>
      <c r="K137" s="3" t="s">
        <v>634</v>
      </c>
      <c r="L137" s="5" t="s">
        <v>644</v>
      </c>
      <c r="M137" s="7" t="s">
        <v>634</v>
      </c>
      <c r="N137" s="3" t="s">
        <v>634</v>
      </c>
      <c r="O137" s="5" t="s">
        <v>644</v>
      </c>
      <c r="P137" s="7" t="s">
        <v>634</v>
      </c>
      <c r="Q137" s="5" t="s">
        <v>644</v>
      </c>
      <c r="R137" s="7" t="s">
        <v>634</v>
      </c>
      <c r="S137" s="41">
        <f>VLOOKUP(B137, '2012-2018'!$A$1:$Z$706,24, FALSE)</f>
        <v>0.33837429111531192</v>
      </c>
      <c r="T137" s="35">
        <f>VLOOKUP(B137,'2018-11 Pivot table'!$A$4:$C$709,3, FALSE)</f>
        <v>720</v>
      </c>
      <c r="U137" s="75">
        <f>VLOOKUP(B137,Demographics!$A$1:$W$636,13, FALSE)</f>
        <v>0.12210466113811801</v>
      </c>
      <c r="V137" s="75">
        <f>VLOOKUP(B137,Demographics!$A$1:$W$636,23, FALSE)/100</f>
        <v>0.77</v>
      </c>
    </row>
    <row r="138" spans="1:23" x14ac:dyDescent="0.25">
      <c r="A138" s="2" t="str">
        <f t="shared" si="2"/>
        <v>2</v>
      </c>
      <c r="B138" s="34">
        <v>2488</v>
      </c>
      <c r="C138" s="11" t="s">
        <v>700</v>
      </c>
      <c r="D138" s="19" t="s">
        <v>724</v>
      </c>
      <c r="E138" s="4">
        <v>158</v>
      </c>
      <c r="F138" s="2" t="s">
        <v>534</v>
      </c>
      <c r="G138" s="62" t="s">
        <v>535</v>
      </c>
      <c r="H138" s="62" t="s">
        <v>938</v>
      </c>
      <c r="I138" s="1" t="s">
        <v>929</v>
      </c>
      <c r="J138" s="3" t="s">
        <v>634</v>
      </c>
      <c r="K138" s="3" t="s">
        <v>634</v>
      </c>
      <c r="L138" s="5" t="s">
        <v>644</v>
      </c>
      <c r="M138" s="7" t="s">
        <v>634</v>
      </c>
      <c r="N138" s="3" t="s">
        <v>634</v>
      </c>
      <c r="O138" s="5" t="s">
        <v>644</v>
      </c>
      <c r="P138" s="7" t="s">
        <v>634</v>
      </c>
      <c r="Q138" s="5" t="s">
        <v>644</v>
      </c>
      <c r="R138" s="7" t="s">
        <v>634</v>
      </c>
      <c r="S138" s="41">
        <f>VLOOKUP(B138, '2012-2018'!$A$1:$Z$706,24, FALSE)</f>
        <v>0.31129476584022037</v>
      </c>
      <c r="T138" s="35">
        <f>VLOOKUP(B138,'2018-11 Pivot table'!$A$4:$C$709,3, FALSE)</f>
        <v>748</v>
      </c>
      <c r="U138" s="75">
        <f>VLOOKUP(B138,Demographics!$A$1:$W$636,13, FALSE)</f>
        <v>0.11623779946761301</v>
      </c>
      <c r="V138" s="75">
        <f>VLOOKUP(B138,Demographics!$A$1:$W$636,23, FALSE)/100</f>
        <v>0.7</v>
      </c>
    </row>
    <row r="139" spans="1:23" ht="30" x14ac:dyDescent="0.25">
      <c r="A139" s="2" t="str">
        <f t="shared" si="2"/>
        <v>2</v>
      </c>
      <c r="B139" s="34">
        <v>2519</v>
      </c>
      <c r="C139" s="11" t="s">
        <v>700</v>
      </c>
      <c r="D139" s="19" t="s">
        <v>724</v>
      </c>
      <c r="E139" s="4">
        <v>159</v>
      </c>
      <c r="F139" s="2" t="s">
        <v>552</v>
      </c>
      <c r="G139" s="62" t="s">
        <v>654</v>
      </c>
      <c r="H139" s="62" t="s">
        <v>939</v>
      </c>
      <c r="I139" s="1" t="s">
        <v>878</v>
      </c>
      <c r="J139" s="3" t="s">
        <v>634</v>
      </c>
      <c r="K139" s="3" t="s">
        <v>634</v>
      </c>
      <c r="L139" s="3" t="s">
        <v>634</v>
      </c>
      <c r="M139" s="7" t="s">
        <v>634</v>
      </c>
      <c r="N139" s="3" t="s">
        <v>634</v>
      </c>
      <c r="O139" s="3" t="s">
        <v>634</v>
      </c>
      <c r="P139" s="7" t="s">
        <v>634</v>
      </c>
      <c r="Q139" s="7" t="s">
        <v>634</v>
      </c>
      <c r="R139" s="7" t="s">
        <v>634</v>
      </c>
      <c r="S139" s="41">
        <f>VLOOKUP(B139, '2012-2018'!$A$1:$Z$706,24, FALSE)</f>
        <v>0.41150442477876104</v>
      </c>
      <c r="T139" s="35">
        <f>VLOOKUP(B139,'2018-11 Pivot table'!$A$4:$C$709,3, FALSE)</f>
        <v>161</v>
      </c>
      <c r="U139" s="75">
        <f>VLOOKUP(B139,Demographics!$A$1:$W$636,13, FALSE)</f>
        <v>0.106849315068493</v>
      </c>
      <c r="V139" s="75">
        <f>VLOOKUP(B139,Demographics!$A$1:$W$636,23, FALSE)/100</f>
        <v>0.57999999999999996</v>
      </c>
    </row>
    <row r="140" spans="1:23" x14ac:dyDescent="0.25">
      <c r="A140" s="2" t="str">
        <f t="shared" si="2"/>
        <v>2</v>
      </c>
      <c r="B140" s="34">
        <v>2520</v>
      </c>
      <c r="C140" s="11" t="s">
        <v>705</v>
      </c>
      <c r="D140" s="11" t="s">
        <v>722</v>
      </c>
      <c r="E140" s="4">
        <v>160</v>
      </c>
      <c r="F140" s="2" t="s">
        <v>553</v>
      </c>
      <c r="G140" s="62" t="s">
        <v>554</v>
      </c>
      <c r="H140" s="62" t="s">
        <v>940</v>
      </c>
      <c r="I140" s="1" t="s">
        <v>899</v>
      </c>
      <c r="J140" s="3" t="s">
        <v>634</v>
      </c>
      <c r="K140" s="3" t="s">
        <v>634</v>
      </c>
      <c r="L140" s="5" t="s">
        <v>644</v>
      </c>
      <c r="M140" s="5" t="s">
        <v>644</v>
      </c>
      <c r="N140" s="3" t="s">
        <v>634</v>
      </c>
      <c r="O140" s="5" t="s">
        <v>644</v>
      </c>
      <c r="P140" s="7" t="s">
        <v>634</v>
      </c>
      <c r="Q140" s="5" t="s">
        <v>644</v>
      </c>
      <c r="R140" s="5" t="s">
        <v>644</v>
      </c>
      <c r="S140" s="41">
        <f>VLOOKUP(B140, '2012-2018'!$A$1:$Z$706,24, FALSE)</f>
        <v>0.54166666666666663</v>
      </c>
      <c r="T140" s="35">
        <f>VLOOKUP(B140,'2018-11 Pivot table'!$A$4:$C$709,3, FALSE)</f>
        <v>370</v>
      </c>
      <c r="U140" s="75">
        <f>VLOOKUP(B140,Demographics!$A$1:$W$636,13, FALSE)</f>
        <v>0.187894736842105</v>
      </c>
      <c r="V140" s="75">
        <f>VLOOKUP(B140,Demographics!$A$1:$W$636,23, FALSE)/100</f>
        <v>0.35</v>
      </c>
    </row>
    <row r="141" spans="1:23" x14ac:dyDescent="0.25">
      <c r="A141" s="2" t="str">
        <f t="shared" si="2"/>
        <v>2</v>
      </c>
      <c r="B141" s="34">
        <v>2522</v>
      </c>
      <c r="C141" s="11" t="s">
        <v>700</v>
      </c>
      <c r="D141" s="11" t="s">
        <v>723</v>
      </c>
      <c r="E141" s="4">
        <v>161</v>
      </c>
      <c r="F141" s="2" t="s">
        <v>555</v>
      </c>
      <c r="G141" s="62" t="s">
        <v>556</v>
      </c>
      <c r="H141" s="62" t="s">
        <v>941</v>
      </c>
      <c r="I141" s="1" t="s">
        <v>935</v>
      </c>
      <c r="J141" s="3" t="s">
        <v>634</v>
      </c>
      <c r="K141" s="3" t="s">
        <v>634</v>
      </c>
      <c r="L141" s="3" t="s">
        <v>634</v>
      </c>
      <c r="M141" s="7" t="s">
        <v>634</v>
      </c>
      <c r="N141" s="3" t="s">
        <v>634</v>
      </c>
      <c r="O141" s="3" t="s">
        <v>634</v>
      </c>
      <c r="P141" s="7" t="s">
        <v>634</v>
      </c>
      <c r="Q141" s="7" t="s">
        <v>634</v>
      </c>
      <c r="R141" s="7" t="s">
        <v>634</v>
      </c>
      <c r="S141" s="41">
        <f>VLOOKUP(B141, '2012-2018'!$A$1:$Z$706,24, FALSE)</f>
        <v>0.62913907284768211</v>
      </c>
      <c r="T141" s="35">
        <f>VLOOKUP(B141,'2018-11 Pivot table'!$A$4:$C$709,3, FALSE)</f>
        <v>606</v>
      </c>
      <c r="U141" s="75">
        <f>VLOOKUP(B141,Demographics!$A$1:$W$636,13, FALSE)</f>
        <v>0.176233905579399</v>
      </c>
      <c r="V141" s="75">
        <f>VLOOKUP(B141,Demographics!$A$1:$W$636,23, FALSE)/100</f>
        <v>0.28999999999999998</v>
      </c>
    </row>
    <row r="142" spans="1:23" ht="30" x14ac:dyDescent="0.25">
      <c r="A142" s="2" t="str">
        <f t="shared" si="2"/>
        <v>2</v>
      </c>
      <c r="B142" s="34">
        <v>2523</v>
      </c>
      <c r="C142" s="11" t="s">
        <v>700</v>
      </c>
      <c r="D142" s="11" t="s">
        <v>723</v>
      </c>
      <c r="E142" s="4">
        <v>162</v>
      </c>
      <c r="F142" s="2" t="s">
        <v>557</v>
      </c>
      <c r="G142" s="62" t="s">
        <v>558</v>
      </c>
      <c r="H142" s="62" t="s">
        <v>942</v>
      </c>
      <c r="I142" s="1" t="s">
        <v>933</v>
      </c>
      <c r="J142" s="3" t="s">
        <v>634</v>
      </c>
      <c r="K142" s="3" t="s">
        <v>634</v>
      </c>
      <c r="L142" s="5" t="s">
        <v>644</v>
      </c>
      <c r="M142" s="5" t="s">
        <v>644</v>
      </c>
      <c r="N142" s="3" t="s">
        <v>634</v>
      </c>
      <c r="O142" s="5" t="s">
        <v>644</v>
      </c>
      <c r="P142" s="7" t="s">
        <v>634</v>
      </c>
      <c r="Q142" s="5" t="s">
        <v>644</v>
      </c>
      <c r="R142" s="5" t="s">
        <v>644</v>
      </c>
      <c r="S142" s="41">
        <f>VLOOKUP(B142, '2012-2018'!$A$1:$Z$706,24, FALSE)</f>
        <v>0.30566037735849055</v>
      </c>
      <c r="T142" s="35">
        <f>VLOOKUP(B142,'2018-11 Pivot table'!$A$4:$C$709,3, FALSE)</f>
        <v>988</v>
      </c>
      <c r="U142" s="75">
        <f>VLOOKUP(B142,Demographics!$A$1:$W$636,13, FALSE)</f>
        <v>0.110744891232696</v>
      </c>
      <c r="V142" s="75">
        <f>VLOOKUP(B142,Demographics!$A$1:$W$636,23, FALSE)/100</f>
        <v>0.67</v>
      </c>
    </row>
    <row r="143" spans="1:23" x14ac:dyDescent="0.25">
      <c r="A143" s="2" t="str">
        <f t="shared" si="2"/>
        <v>2</v>
      </c>
      <c r="B143" s="34">
        <v>2525</v>
      </c>
      <c r="C143" s="70" t="s">
        <v>700</v>
      </c>
      <c r="D143" s="72" t="s">
        <v>723</v>
      </c>
      <c r="E143" s="4">
        <v>163</v>
      </c>
      <c r="F143" s="2" t="s">
        <v>559</v>
      </c>
      <c r="G143" s="62" t="s">
        <v>560</v>
      </c>
      <c r="H143" s="62" t="s">
        <v>943</v>
      </c>
      <c r="I143" s="1" t="s">
        <v>935</v>
      </c>
      <c r="J143" s="3" t="s">
        <v>634</v>
      </c>
      <c r="K143" s="3" t="s">
        <v>634</v>
      </c>
      <c r="L143" s="5" t="s">
        <v>644</v>
      </c>
      <c r="M143" s="7" t="s">
        <v>634</v>
      </c>
      <c r="N143" s="3" t="s">
        <v>634</v>
      </c>
      <c r="O143" s="5" t="s">
        <v>644</v>
      </c>
      <c r="P143" s="7" t="s">
        <v>634</v>
      </c>
      <c r="Q143" s="5" t="s">
        <v>644</v>
      </c>
      <c r="R143" s="7" t="s">
        <v>634</v>
      </c>
      <c r="S143" s="41">
        <f>VLOOKUP(B143, '2012-2018'!$A$1:$Z$706,24, FALSE)</f>
        <v>0.27853881278538811</v>
      </c>
      <c r="T143" s="35">
        <f>VLOOKUP(B143,'2018-11 Pivot table'!$A$4:$C$709,3, FALSE)</f>
        <v>563</v>
      </c>
      <c r="U143" s="75">
        <f>VLOOKUP(B143,Demographics!$A$1:$W$636,13, FALSE)</f>
        <v>7.8835227272727001E-2</v>
      </c>
      <c r="V143" s="75">
        <f>VLOOKUP(B143,Demographics!$A$1:$W$636,23, FALSE)/100</f>
        <v>0.69</v>
      </c>
    </row>
    <row r="144" spans="1:23" x14ac:dyDescent="0.25">
      <c r="A144" s="2" t="str">
        <f t="shared" si="2"/>
        <v>2</v>
      </c>
      <c r="B144" s="34">
        <v>2535</v>
      </c>
      <c r="C144" s="11" t="s">
        <v>700</v>
      </c>
      <c r="D144" s="11" t="s">
        <v>723</v>
      </c>
      <c r="E144" s="4">
        <v>164</v>
      </c>
      <c r="F144" s="2" t="s">
        <v>576</v>
      </c>
      <c r="G144" s="62" t="s">
        <v>577</v>
      </c>
      <c r="H144" s="62" t="s">
        <v>944</v>
      </c>
      <c r="I144" s="1" t="s">
        <v>935</v>
      </c>
      <c r="J144" s="3" t="s">
        <v>634</v>
      </c>
      <c r="K144" s="3" t="s">
        <v>634</v>
      </c>
      <c r="L144" s="5" t="s">
        <v>644</v>
      </c>
      <c r="M144" s="7" t="s">
        <v>634</v>
      </c>
      <c r="N144" s="3" t="s">
        <v>634</v>
      </c>
      <c r="O144" s="5" t="s">
        <v>644</v>
      </c>
      <c r="P144" s="7" t="s">
        <v>634</v>
      </c>
      <c r="Q144" s="5" t="s">
        <v>644</v>
      </c>
      <c r="R144" s="7" t="s">
        <v>634</v>
      </c>
      <c r="S144" s="41">
        <f>VLOOKUP(B144, '2012-2018'!$A$1:$Z$706,24, FALSE)</f>
        <v>0.67567567567567566</v>
      </c>
      <c r="T144" s="35">
        <f>VLOOKUP(B144,'2018-11 Pivot table'!$A$4:$C$709,3, FALSE)</f>
        <v>731</v>
      </c>
      <c r="U144" s="75">
        <f>VLOOKUP(B144,Demographics!$A$1:$W$636,13, FALSE)</f>
        <v>0.20152091254752899</v>
      </c>
      <c r="V144" s="75">
        <f>VLOOKUP(B144,Demographics!$A$1:$W$636,23, FALSE)/100</f>
        <v>0.2</v>
      </c>
    </row>
    <row r="145" spans="1:23" ht="30" x14ac:dyDescent="0.25">
      <c r="A145" s="2" t="str">
        <f t="shared" si="2"/>
        <v>2</v>
      </c>
      <c r="B145" s="34">
        <v>2541</v>
      </c>
      <c r="C145" s="11" t="s">
        <v>700</v>
      </c>
      <c r="D145" s="11" t="s">
        <v>724</v>
      </c>
      <c r="E145" s="4">
        <v>166</v>
      </c>
      <c r="F145" s="2" t="s">
        <v>582</v>
      </c>
      <c r="G145" s="16" t="s">
        <v>583</v>
      </c>
      <c r="H145" s="1" t="s">
        <v>1168</v>
      </c>
      <c r="I145" s="1" t="s">
        <v>882</v>
      </c>
      <c r="J145" s="3" t="s">
        <v>634</v>
      </c>
      <c r="K145" s="3" t="s">
        <v>634</v>
      </c>
      <c r="L145" s="5" t="s">
        <v>644</v>
      </c>
      <c r="M145" s="5" t="s">
        <v>644</v>
      </c>
      <c r="N145" s="3" t="s">
        <v>634</v>
      </c>
      <c r="O145" s="5" t="s">
        <v>644</v>
      </c>
      <c r="P145" s="7" t="s">
        <v>634</v>
      </c>
      <c r="Q145" s="5" t="s">
        <v>644</v>
      </c>
      <c r="R145" s="5" t="s">
        <v>644</v>
      </c>
      <c r="S145" s="41">
        <f>VLOOKUP(B145, '2012-2018'!$A$1:$Z$706,24, FALSE)</f>
        <v>0.31014492753623191</v>
      </c>
      <c r="T145" s="35">
        <f>VLOOKUP(B145,'2018-11 Pivot table'!$A$4:$C$709,3, FALSE)</f>
        <v>965</v>
      </c>
      <c r="U145" s="75">
        <f>VLOOKUP(B145,Demographics!$A$1:$W$636,13, FALSE)</f>
        <v>8.5804132973944E-2</v>
      </c>
      <c r="V145" s="75">
        <f>VLOOKUP(B145,Demographics!$A$1:$W$636,23, FALSE)/100</f>
        <v>0.63</v>
      </c>
      <c r="W145" s="27" t="s">
        <v>1714</v>
      </c>
    </row>
    <row r="146" spans="1:23" ht="39" x14ac:dyDescent="0.25">
      <c r="A146" s="2" t="str">
        <f t="shared" si="2"/>
        <v>2</v>
      </c>
      <c r="B146" s="34">
        <v>2548</v>
      </c>
      <c r="C146" s="11" t="s">
        <v>700</v>
      </c>
      <c r="D146" s="19" t="s">
        <v>722</v>
      </c>
      <c r="E146" s="4">
        <v>167</v>
      </c>
      <c r="F146" s="2" t="s">
        <v>586</v>
      </c>
      <c r="G146" s="16" t="s">
        <v>587</v>
      </c>
      <c r="H146" s="1" t="s">
        <v>1169</v>
      </c>
      <c r="I146" s="1" t="s">
        <v>884</v>
      </c>
      <c r="J146" s="7" t="s">
        <v>634</v>
      </c>
      <c r="K146" s="3" t="s">
        <v>634</v>
      </c>
      <c r="L146" s="5" t="s">
        <v>644</v>
      </c>
      <c r="M146" s="7" t="s">
        <v>634</v>
      </c>
      <c r="N146" s="3" t="s">
        <v>634</v>
      </c>
      <c r="O146" s="5" t="s">
        <v>644</v>
      </c>
      <c r="P146" s="7" t="s">
        <v>634</v>
      </c>
      <c r="Q146" s="5" t="s">
        <v>644</v>
      </c>
      <c r="R146" s="7" t="s">
        <v>634</v>
      </c>
      <c r="S146" s="41">
        <f>VLOOKUP(B146, '2012-2018'!$A$1:$Z$706,24, FALSE)</f>
        <v>0.7564469914040115</v>
      </c>
      <c r="T146" s="35">
        <f>VLOOKUP(B146,'2018-11 Pivot table'!$A$4:$C$709,3, FALSE)</f>
        <v>583</v>
      </c>
      <c r="U146" s="75">
        <f>VLOOKUP(B146,Demographics!$A$1:$W$636,13, FALSE)</f>
        <v>0.19428200129954501</v>
      </c>
      <c r="V146" s="75">
        <f>VLOOKUP(B146,Demographics!$A$1:$W$636,23, FALSE)/100</f>
        <v>0.17</v>
      </c>
      <c r="W146" s="14" t="s">
        <v>1669</v>
      </c>
    </row>
    <row r="147" spans="1:23" x14ac:dyDescent="0.25">
      <c r="A147" s="2" t="str">
        <f t="shared" si="2"/>
        <v>2</v>
      </c>
      <c r="B147" s="34">
        <v>2553</v>
      </c>
      <c r="C147" s="11" t="s">
        <v>700</v>
      </c>
      <c r="D147" s="11" t="s">
        <v>722</v>
      </c>
      <c r="E147" s="4">
        <v>168</v>
      </c>
      <c r="F147" s="2" t="s">
        <v>590</v>
      </c>
      <c r="G147" s="62" t="s">
        <v>591</v>
      </c>
      <c r="H147" s="62" t="s">
        <v>945</v>
      </c>
      <c r="I147" s="1" t="s">
        <v>878</v>
      </c>
      <c r="J147" s="3" t="s">
        <v>634</v>
      </c>
      <c r="K147" s="3" t="s">
        <v>634</v>
      </c>
      <c r="L147" s="5" t="s">
        <v>644</v>
      </c>
      <c r="M147" s="5" t="s">
        <v>644</v>
      </c>
      <c r="N147" s="3" t="s">
        <v>634</v>
      </c>
      <c r="O147" s="5" t="s">
        <v>644</v>
      </c>
      <c r="P147" s="7" t="s">
        <v>634</v>
      </c>
      <c r="Q147" s="5" t="s">
        <v>644</v>
      </c>
      <c r="R147" s="5" t="s">
        <v>644</v>
      </c>
      <c r="S147" s="41">
        <f>VLOOKUP(B147, '2012-2018'!$A$1:$Z$706,24, FALSE)</f>
        <v>0.40721649484536082</v>
      </c>
      <c r="T147" s="35">
        <f>VLOOKUP(B147,'2018-11 Pivot table'!$A$4:$C$709,3, FALSE)</f>
        <v>235</v>
      </c>
      <c r="U147" s="75">
        <f>VLOOKUP(B147,Demographics!$A$1:$W$636,13, FALSE)</f>
        <v>0.13154269972451799</v>
      </c>
      <c r="V147" s="75">
        <f>VLOOKUP(B147,Demographics!$A$1:$W$636,23, FALSE)/100</f>
        <v>0.56999999999999995</v>
      </c>
    </row>
    <row r="148" spans="1:23" x14ac:dyDescent="0.25">
      <c r="A148" s="2" t="str">
        <f t="shared" si="2"/>
        <v>2</v>
      </c>
      <c r="B148" s="34">
        <v>2557</v>
      </c>
      <c r="C148" s="11" t="s">
        <v>700</v>
      </c>
      <c r="D148" s="11" t="s">
        <v>722</v>
      </c>
      <c r="E148" s="4">
        <v>170</v>
      </c>
      <c r="F148" s="2" t="s">
        <v>596</v>
      </c>
      <c r="G148" s="62" t="s">
        <v>597</v>
      </c>
      <c r="H148" s="62" t="s">
        <v>947</v>
      </c>
      <c r="I148" s="1" t="s">
        <v>882</v>
      </c>
      <c r="J148" s="3" t="s">
        <v>634</v>
      </c>
      <c r="K148" s="3" t="s">
        <v>634</v>
      </c>
      <c r="L148" s="3" t="s">
        <v>634</v>
      </c>
      <c r="M148" s="5" t="s">
        <v>644</v>
      </c>
      <c r="N148" s="3" t="s">
        <v>634</v>
      </c>
      <c r="O148" s="3" t="s">
        <v>634</v>
      </c>
      <c r="P148" s="7" t="s">
        <v>634</v>
      </c>
      <c r="Q148" s="7" t="s">
        <v>634</v>
      </c>
      <c r="R148" s="5" t="s">
        <v>644</v>
      </c>
      <c r="S148" s="41">
        <f>VLOOKUP(B148, '2012-2018'!$A$1:$Z$706,24, FALSE)</f>
        <v>0.2742857142857143</v>
      </c>
      <c r="T148" s="35">
        <f>VLOOKUP(B148,'2018-11 Pivot table'!$A$4:$C$709,3, FALSE)</f>
        <v>602</v>
      </c>
      <c r="U148" s="75">
        <f>VLOOKUP(B148,Demographics!$A$1:$W$636,13, FALSE)</f>
        <v>7.3593073593074002E-2</v>
      </c>
      <c r="V148" s="75">
        <f>VLOOKUP(B148,Demographics!$A$1:$W$636,23, FALSE)/100</f>
        <v>0.67</v>
      </c>
    </row>
    <row r="149" spans="1:23" x14ac:dyDescent="0.25">
      <c r="A149" s="2" t="str">
        <f t="shared" si="2"/>
        <v>2</v>
      </c>
      <c r="B149" s="34">
        <v>2635</v>
      </c>
      <c r="C149" s="11" t="s">
        <v>700</v>
      </c>
      <c r="D149" s="20" t="s">
        <v>723</v>
      </c>
      <c r="E149" s="4">
        <v>171</v>
      </c>
      <c r="F149" s="2" t="s">
        <v>611</v>
      </c>
      <c r="G149" s="62" t="s">
        <v>612</v>
      </c>
      <c r="H149" s="62" t="s">
        <v>948</v>
      </c>
      <c r="I149" s="1" t="s">
        <v>882</v>
      </c>
      <c r="J149" s="3" t="s">
        <v>634</v>
      </c>
      <c r="K149" s="3" t="s">
        <v>634</v>
      </c>
      <c r="L149" s="3" t="s">
        <v>634</v>
      </c>
      <c r="M149" s="7" t="s">
        <v>634</v>
      </c>
      <c r="N149" s="3" t="s">
        <v>634</v>
      </c>
      <c r="O149" s="3" t="s">
        <v>634</v>
      </c>
      <c r="P149" s="7" t="s">
        <v>634</v>
      </c>
      <c r="Q149" s="5" t="s">
        <v>644</v>
      </c>
      <c r="R149" s="7" t="s">
        <v>634</v>
      </c>
      <c r="S149" s="41">
        <f>VLOOKUP(B149, '2012-2018'!$A$1:$Z$706,24, FALSE)</f>
        <v>0.29142857142857143</v>
      </c>
      <c r="T149" s="35">
        <f>VLOOKUP(B149,'2018-11 Pivot table'!$A$4:$C$709,3, FALSE)</f>
        <v>581</v>
      </c>
      <c r="U149" s="75">
        <f>VLOOKUP(B149,Demographics!$A$1:$W$636,13, FALSE)</f>
        <v>9.7931395653312006E-2</v>
      </c>
      <c r="V149" s="75">
        <f>VLOOKUP(B149,Demographics!$A$1:$W$636,23, FALSE)/100</f>
        <v>0.68</v>
      </c>
    </row>
    <row r="150" spans="1:23" x14ac:dyDescent="0.25">
      <c r="A150" s="2" t="str">
        <f t="shared" si="2"/>
        <v>2</v>
      </c>
      <c r="B150" s="34">
        <v>2645</v>
      </c>
      <c r="C150" s="11" t="s">
        <v>700</v>
      </c>
      <c r="D150" s="72" t="s">
        <v>722</v>
      </c>
      <c r="E150" s="4">
        <v>172</v>
      </c>
      <c r="F150" s="2" t="s">
        <v>620</v>
      </c>
      <c r="G150" s="62" t="s">
        <v>621</v>
      </c>
      <c r="H150" s="62" t="s">
        <v>949</v>
      </c>
      <c r="I150" s="1" t="s">
        <v>882</v>
      </c>
      <c r="J150" s="3" t="s">
        <v>634</v>
      </c>
      <c r="K150" s="3" t="s">
        <v>634</v>
      </c>
      <c r="L150" s="5" t="s">
        <v>644</v>
      </c>
      <c r="M150" s="7" t="s">
        <v>634</v>
      </c>
      <c r="N150" s="3" t="s">
        <v>634</v>
      </c>
      <c r="O150" s="5" t="s">
        <v>644</v>
      </c>
      <c r="P150" s="7" t="s">
        <v>634</v>
      </c>
      <c r="Q150" s="5" t="s">
        <v>644</v>
      </c>
      <c r="R150" s="7" t="s">
        <v>634</v>
      </c>
      <c r="S150" s="41">
        <f>VLOOKUP(B150, '2012-2018'!$A$1:$Z$706,24, FALSE)</f>
        <v>0.73350923482849606</v>
      </c>
      <c r="T150" s="35">
        <f>VLOOKUP(B150,'2018-11 Pivot table'!$A$4:$C$709,3, FALSE)</f>
        <v>348</v>
      </c>
      <c r="U150" s="75">
        <f>VLOOKUP(B150,Demographics!$A$1:$W$636,13, FALSE)</f>
        <v>0.13302277432712201</v>
      </c>
      <c r="V150" s="75">
        <f>VLOOKUP(B150,Demographics!$A$1:$W$636,23, FALSE)/100</f>
        <v>0.25</v>
      </c>
    </row>
    <row r="151" spans="1:23" x14ac:dyDescent="0.25">
      <c r="A151" s="2" t="str">
        <f t="shared" si="2"/>
        <v>2</v>
      </c>
      <c r="B151" s="34">
        <v>2697</v>
      </c>
      <c r="C151" s="11" t="s">
        <v>700</v>
      </c>
      <c r="D151" s="11" t="s">
        <v>722</v>
      </c>
      <c r="E151" s="4">
        <v>173</v>
      </c>
      <c r="F151" s="2" t="s">
        <v>630</v>
      </c>
      <c r="G151" s="62" t="s">
        <v>670</v>
      </c>
      <c r="H151" s="62" t="s">
        <v>950</v>
      </c>
      <c r="I151" s="1" t="s">
        <v>884</v>
      </c>
      <c r="J151" s="3" t="s">
        <v>634</v>
      </c>
      <c r="K151" s="3" t="s">
        <v>634</v>
      </c>
      <c r="L151" s="5" t="s">
        <v>644</v>
      </c>
      <c r="M151" s="7" t="s">
        <v>634</v>
      </c>
      <c r="N151" s="3" t="s">
        <v>634</v>
      </c>
      <c r="O151" s="5" t="s">
        <v>644</v>
      </c>
      <c r="P151" s="7" t="s">
        <v>634</v>
      </c>
      <c r="Q151" s="5" t="s">
        <v>644</v>
      </c>
      <c r="R151" s="7" t="s">
        <v>634</v>
      </c>
      <c r="S151" s="41">
        <f>VLOOKUP(B151, '2012-2018'!$A$1:$Z$706,24, FALSE)</f>
        <v>0.51207729468599039</v>
      </c>
      <c r="T151" s="35">
        <f>VLOOKUP(B151,'2018-11 Pivot table'!$A$4:$C$709,3, FALSE)</f>
        <v>1352</v>
      </c>
      <c r="U151" s="75">
        <f>VLOOKUP(B151,Demographics!$A$1:$W$636,13, FALSE)</f>
        <v>0.10404624277456601</v>
      </c>
      <c r="V151" s="75">
        <f>VLOOKUP(B151,Demographics!$A$1:$W$636,23, FALSE)/100</f>
        <v>0.44</v>
      </c>
    </row>
    <row r="152" spans="1:23" ht="30" x14ac:dyDescent="0.25">
      <c r="A152" s="2" t="str">
        <f t="shared" si="2"/>
        <v>2</v>
      </c>
      <c r="B152" s="34">
        <v>2699</v>
      </c>
      <c r="C152" s="11" t="s">
        <v>700</v>
      </c>
      <c r="D152" s="72" t="s">
        <v>723</v>
      </c>
      <c r="E152" s="4">
        <v>174</v>
      </c>
      <c r="F152" s="2" t="s">
        <v>631</v>
      </c>
      <c r="G152" s="62" t="s">
        <v>632</v>
      </c>
      <c r="H152" s="62" t="s">
        <v>951</v>
      </c>
      <c r="I152" s="1" t="s">
        <v>952</v>
      </c>
      <c r="J152" s="3" t="s">
        <v>634</v>
      </c>
      <c r="K152" s="3" t="s">
        <v>634</v>
      </c>
      <c r="L152" s="3" t="s">
        <v>634</v>
      </c>
      <c r="M152" s="7" t="s">
        <v>634</v>
      </c>
      <c r="N152" s="3" t="s">
        <v>634</v>
      </c>
      <c r="O152" s="3" t="s">
        <v>634</v>
      </c>
      <c r="P152" s="7" t="s">
        <v>634</v>
      </c>
      <c r="Q152" s="7" t="s">
        <v>634</v>
      </c>
      <c r="R152" s="7" t="s">
        <v>634</v>
      </c>
      <c r="S152" s="41">
        <f>VLOOKUP(B152, '2012-2018'!$A$1:$Z$706,24, FALSE)</f>
        <v>0.29962546816479402</v>
      </c>
      <c r="T152" s="35">
        <f>VLOOKUP(B152,'2018-11 Pivot table'!$A$4:$C$709,3, FALSE)</f>
        <v>1346</v>
      </c>
      <c r="U152" s="75">
        <f>VLOOKUP(B152,Demographics!$A$1:$W$636,13, FALSE)</f>
        <v>9.4902749832326994E-2</v>
      </c>
      <c r="V152" s="75">
        <f>VLOOKUP(B152,Demographics!$A$1:$W$636,23, FALSE)/100</f>
        <v>0.56999999999999995</v>
      </c>
    </row>
    <row r="153" spans="1:23" x14ac:dyDescent="0.25">
      <c r="A153" s="2" t="str">
        <f t="shared" si="2"/>
        <v>3</v>
      </c>
      <c r="B153" s="34">
        <v>3032</v>
      </c>
      <c r="C153" s="11" t="s">
        <v>702</v>
      </c>
      <c r="D153" s="19" t="s">
        <v>724</v>
      </c>
      <c r="E153" s="4">
        <v>175</v>
      </c>
      <c r="F153" s="2" t="s">
        <v>43</v>
      </c>
      <c r="G153" s="62" t="s">
        <v>44</v>
      </c>
      <c r="H153" s="62" t="s">
        <v>953</v>
      </c>
      <c r="I153" s="1" t="s">
        <v>954</v>
      </c>
      <c r="J153" s="3" t="s">
        <v>634</v>
      </c>
      <c r="K153" s="3" t="s">
        <v>634</v>
      </c>
      <c r="L153" s="3" t="s">
        <v>634</v>
      </c>
      <c r="M153" s="7" t="s">
        <v>634</v>
      </c>
      <c r="N153" s="3" t="s">
        <v>634</v>
      </c>
      <c r="O153" s="3" t="s">
        <v>634</v>
      </c>
      <c r="P153" s="7" t="s">
        <v>634</v>
      </c>
      <c r="Q153" s="7" t="s">
        <v>634</v>
      </c>
      <c r="R153" s="7" t="s">
        <v>634</v>
      </c>
      <c r="S153" s="41">
        <f>VLOOKUP(B153, '2012-2018'!$A$1:$Z$706,24, FALSE)</f>
        <v>0.71276595744680848</v>
      </c>
      <c r="T153" s="35">
        <f>VLOOKUP(B153,'2018-11 Pivot table'!$A$4:$C$709,3, FALSE)</f>
        <v>614</v>
      </c>
      <c r="U153" s="75">
        <f>VLOOKUP(B153,Demographics!$A$1:$W$636,13, FALSE)</f>
        <v>0.29591018444266198</v>
      </c>
      <c r="V153" s="75">
        <f>VLOOKUP(B153,Demographics!$A$1:$W$636,23, FALSE)/100</f>
        <v>0.23</v>
      </c>
    </row>
    <row r="154" spans="1:23" x14ac:dyDescent="0.25">
      <c r="A154" s="2" t="str">
        <f t="shared" si="2"/>
        <v>3</v>
      </c>
      <c r="B154" s="34">
        <v>3036</v>
      </c>
      <c r="C154" s="11" t="s">
        <v>702</v>
      </c>
      <c r="D154" s="11" t="s">
        <v>722</v>
      </c>
      <c r="E154" s="4">
        <v>176</v>
      </c>
      <c r="F154" s="2" t="s">
        <v>49</v>
      </c>
      <c r="G154" s="62" t="s">
        <v>50</v>
      </c>
      <c r="H154" s="62" t="s">
        <v>955</v>
      </c>
      <c r="I154" s="1" t="s">
        <v>956</v>
      </c>
      <c r="J154" s="3" t="s">
        <v>634</v>
      </c>
      <c r="K154" s="3" t="s">
        <v>634</v>
      </c>
      <c r="L154" s="3" t="s">
        <v>634</v>
      </c>
      <c r="M154" s="7" t="s">
        <v>634</v>
      </c>
      <c r="N154" s="3" t="s">
        <v>634</v>
      </c>
      <c r="O154" s="3" t="s">
        <v>634</v>
      </c>
      <c r="P154" s="7" t="s">
        <v>634</v>
      </c>
      <c r="Q154" s="7" t="s">
        <v>634</v>
      </c>
      <c r="R154" s="7" t="s">
        <v>634</v>
      </c>
      <c r="S154" s="41">
        <f>VLOOKUP(B154, '2012-2018'!$A$1:$Z$706,24, FALSE)</f>
        <v>0.61038961038961037</v>
      </c>
      <c r="T154" s="35">
        <f>VLOOKUP(B154,'2018-11 Pivot table'!$A$4:$C$709,3, FALSE)</f>
        <v>292</v>
      </c>
      <c r="U154" s="75">
        <f>VLOOKUP(B154,Demographics!$A$1:$W$636,13, FALSE)</f>
        <v>0.17681159420289899</v>
      </c>
      <c r="V154" s="75">
        <f>VLOOKUP(B154,Demographics!$A$1:$W$636,23, FALSE)/100</f>
        <v>0.45</v>
      </c>
    </row>
    <row r="155" spans="1:23" x14ac:dyDescent="0.25">
      <c r="A155" s="2" t="str">
        <f t="shared" si="2"/>
        <v>3</v>
      </c>
      <c r="B155" s="34">
        <v>3038</v>
      </c>
      <c r="C155" s="11" t="s">
        <v>699</v>
      </c>
      <c r="D155" s="19" t="s">
        <v>724</v>
      </c>
      <c r="E155" s="4">
        <v>178</v>
      </c>
      <c r="F155" s="2" t="s">
        <v>53</v>
      </c>
      <c r="G155" s="62" t="s">
        <v>54</v>
      </c>
      <c r="H155" s="62" t="s">
        <v>957</v>
      </c>
      <c r="I155" s="1" t="s">
        <v>958</v>
      </c>
      <c r="J155" s="3" t="s">
        <v>634</v>
      </c>
      <c r="K155" s="3" t="s">
        <v>634</v>
      </c>
      <c r="L155" s="5" t="s">
        <v>644</v>
      </c>
      <c r="M155" s="5" t="s">
        <v>644</v>
      </c>
      <c r="N155" s="3" t="s">
        <v>634</v>
      </c>
      <c r="O155" s="5" t="s">
        <v>644</v>
      </c>
      <c r="P155" s="7" t="s">
        <v>634</v>
      </c>
      <c r="Q155" s="5" t="s">
        <v>644</v>
      </c>
      <c r="R155" s="5" t="s">
        <v>644</v>
      </c>
      <c r="S155" s="41">
        <f>VLOOKUP(B155, '2012-2018'!$A$1:$Z$706,24, FALSE)</f>
        <v>0.64141414141414144</v>
      </c>
      <c r="T155" s="35">
        <f>VLOOKUP(B155,'2018-11 Pivot table'!$A$4:$C$709,3, FALSE)</f>
        <v>449</v>
      </c>
      <c r="U155" s="75">
        <f>VLOOKUP(B155,Demographics!$A$1:$W$636,13, FALSE)</f>
        <v>0.15170278637770901</v>
      </c>
      <c r="V155" s="75">
        <f>VLOOKUP(B155,Demographics!$A$1:$W$636,23, FALSE)/100</f>
        <v>0.47</v>
      </c>
    </row>
    <row r="156" spans="1:23" x14ac:dyDescent="0.25">
      <c r="A156" s="2" t="str">
        <f t="shared" si="2"/>
        <v>3</v>
      </c>
      <c r="B156" s="34">
        <v>3039</v>
      </c>
      <c r="C156" s="11" t="s">
        <v>699</v>
      </c>
      <c r="D156" s="11" t="s">
        <v>723</v>
      </c>
      <c r="E156" s="4">
        <v>179</v>
      </c>
      <c r="F156" s="2" t="s">
        <v>55</v>
      </c>
      <c r="G156" s="62" t="s">
        <v>56</v>
      </c>
      <c r="H156" s="62" t="s">
        <v>959</v>
      </c>
      <c r="I156" s="1" t="s">
        <v>960</v>
      </c>
      <c r="J156" s="3" t="s">
        <v>634</v>
      </c>
      <c r="K156" s="3" t="s">
        <v>634</v>
      </c>
      <c r="L156" s="5" t="s">
        <v>644</v>
      </c>
      <c r="M156" s="7" t="s">
        <v>634</v>
      </c>
      <c r="N156" s="3" t="s">
        <v>634</v>
      </c>
      <c r="O156" s="5" t="s">
        <v>644</v>
      </c>
      <c r="P156" s="7" t="s">
        <v>634</v>
      </c>
      <c r="Q156" s="5" t="s">
        <v>644</v>
      </c>
      <c r="R156" s="7" t="s">
        <v>634</v>
      </c>
      <c r="S156" s="41">
        <f>VLOOKUP(B156, '2012-2018'!$A$1:$Z$706,24, FALSE)</f>
        <v>0.76322115384615385</v>
      </c>
      <c r="T156" s="35">
        <f>VLOOKUP(B156,'2018-11 Pivot table'!$A$4:$C$709,3, FALSE)</f>
        <v>571</v>
      </c>
      <c r="U156" s="75">
        <f>VLOOKUP(B156,Demographics!$A$1:$W$636,13, FALSE)</f>
        <v>0.14415113871635599</v>
      </c>
      <c r="V156" s="75">
        <f>VLOOKUP(B156,Demographics!$A$1:$W$636,23, FALSE)/100</f>
        <v>0.14000000000000001</v>
      </c>
    </row>
    <row r="157" spans="1:23" ht="30" x14ac:dyDescent="0.25">
      <c r="A157" s="2" t="str">
        <f t="shared" si="2"/>
        <v>3</v>
      </c>
      <c r="B157" s="38">
        <v>3040</v>
      </c>
      <c r="C157" s="11" t="s">
        <v>704</v>
      </c>
      <c r="D157" s="11"/>
      <c r="G157" s="63" t="s">
        <v>755</v>
      </c>
      <c r="H157" s="63" t="s">
        <v>1123</v>
      </c>
      <c r="I157" s="6" t="s">
        <v>964</v>
      </c>
      <c r="J157" s="7" t="s">
        <v>634</v>
      </c>
      <c r="K157" s="5" t="s">
        <v>644</v>
      </c>
      <c r="L157" s="5" t="s">
        <v>644</v>
      </c>
      <c r="M157" s="5" t="s">
        <v>644</v>
      </c>
      <c r="N157" s="5" t="s">
        <v>644</v>
      </c>
      <c r="O157" s="5" t="s">
        <v>644</v>
      </c>
      <c r="P157" s="5" t="s">
        <v>644</v>
      </c>
      <c r="Q157" s="5" t="s">
        <v>644</v>
      </c>
      <c r="R157" s="5" t="s">
        <v>644</v>
      </c>
      <c r="S157" s="41">
        <f>VLOOKUP(B157, '2012-2018'!$A$1:$Z$706,24, FALSE)</f>
        <v>0.72886762360446566</v>
      </c>
      <c r="T157" s="35">
        <f>VLOOKUP(B157,'2018-11 Pivot table'!$A$4:$C$709,3, FALSE)</f>
        <v>467</v>
      </c>
      <c r="U157" s="75">
        <f>VLOOKUP(B157,Demographics!$A$1:$W$636,13, FALSE)</f>
        <v>0.262173606210303</v>
      </c>
      <c r="V157" s="75">
        <f>VLOOKUP(B157,Demographics!$A$1:$W$636,23, FALSE)/100</f>
        <v>0.15</v>
      </c>
      <c r="W157" s="24" t="s">
        <v>756</v>
      </c>
    </row>
    <row r="158" spans="1:23" ht="30" x14ac:dyDescent="0.25">
      <c r="A158" s="2" t="str">
        <f t="shared" si="2"/>
        <v>3</v>
      </c>
      <c r="B158" s="34">
        <v>3041</v>
      </c>
      <c r="C158" s="11" t="s">
        <v>697</v>
      </c>
      <c r="D158" s="19" t="s">
        <v>724</v>
      </c>
      <c r="E158" s="4">
        <v>181</v>
      </c>
      <c r="F158" s="2" t="s">
        <v>59</v>
      </c>
      <c r="G158" s="62" t="s">
        <v>658</v>
      </c>
      <c r="H158" s="62" t="s">
        <v>961</v>
      </c>
      <c r="I158" s="1" t="s">
        <v>962</v>
      </c>
      <c r="J158" s="3" t="s">
        <v>634</v>
      </c>
      <c r="K158" s="3" t="s">
        <v>634</v>
      </c>
      <c r="L158" s="5" t="s">
        <v>644</v>
      </c>
      <c r="M158" s="5" t="s">
        <v>644</v>
      </c>
      <c r="N158" s="3" t="s">
        <v>634</v>
      </c>
      <c r="O158" s="5" t="s">
        <v>644</v>
      </c>
      <c r="P158" s="7" t="s">
        <v>634</v>
      </c>
      <c r="Q158" s="5" t="s">
        <v>644</v>
      </c>
      <c r="R158" s="5" t="s">
        <v>644</v>
      </c>
      <c r="S158" s="41">
        <f>VLOOKUP(B158, '2012-2018'!$A$1:$Z$706,24, FALSE)</f>
        <v>0.66527196652719667</v>
      </c>
      <c r="T158" s="35">
        <f>VLOOKUP(B158,'2018-11 Pivot table'!$A$4:$C$709,3, FALSE)</f>
        <v>658</v>
      </c>
      <c r="U158" s="75">
        <f>VLOOKUP(B158,Demographics!$A$1:$W$636,13, FALSE)</f>
        <v>0.164840182648402</v>
      </c>
      <c r="V158" s="75">
        <f>VLOOKUP(B158,Demographics!$A$1:$W$636,23, FALSE)/100</f>
        <v>0.41</v>
      </c>
    </row>
    <row r="159" spans="1:23" x14ac:dyDescent="0.25">
      <c r="A159" s="2" t="str">
        <f t="shared" si="2"/>
        <v>3</v>
      </c>
      <c r="B159" s="34">
        <v>3049</v>
      </c>
      <c r="C159" s="11" t="s">
        <v>699</v>
      </c>
      <c r="D159" s="72" t="s">
        <v>723</v>
      </c>
      <c r="E159" s="4">
        <v>182</v>
      </c>
      <c r="F159" s="2" t="s">
        <v>67</v>
      </c>
      <c r="G159" s="16" t="s">
        <v>68</v>
      </c>
      <c r="H159" s="1" t="s">
        <v>1172</v>
      </c>
      <c r="I159" s="1" t="s">
        <v>1026</v>
      </c>
      <c r="J159" s="3" t="s">
        <v>634</v>
      </c>
      <c r="K159" s="3" t="s">
        <v>634</v>
      </c>
      <c r="L159" s="5" t="s">
        <v>644</v>
      </c>
      <c r="M159" s="7" t="s">
        <v>634</v>
      </c>
      <c r="N159" s="3" t="s">
        <v>634</v>
      </c>
      <c r="O159" s="5" t="s">
        <v>644</v>
      </c>
      <c r="P159" s="7" t="s">
        <v>634</v>
      </c>
      <c r="Q159" s="5" t="s">
        <v>644</v>
      </c>
      <c r="R159" s="7" t="s">
        <v>634</v>
      </c>
      <c r="S159" s="41">
        <f>VLOOKUP(B159, '2012-2018'!$A$1:$Z$706,24, FALSE)</f>
        <v>0.73982558139534882</v>
      </c>
      <c r="T159" s="35">
        <f>VLOOKUP(B159,'2018-11 Pivot table'!$A$4:$C$709,3, FALSE)</f>
        <v>916</v>
      </c>
      <c r="U159" s="75">
        <f>VLOOKUP(B159,Demographics!$A$1:$W$636,13, FALSE)</f>
        <v>0.248467363865849</v>
      </c>
      <c r="V159" s="75">
        <f>VLOOKUP(B159,Demographics!$A$1:$W$636,23, FALSE)/100</f>
        <v>0.11</v>
      </c>
      <c r="W159" s="27" t="s">
        <v>1715</v>
      </c>
    </row>
    <row r="160" spans="1:23" x14ac:dyDescent="0.25">
      <c r="A160" s="2" t="str">
        <f t="shared" si="2"/>
        <v>3</v>
      </c>
      <c r="B160" s="34">
        <v>3054</v>
      </c>
      <c r="C160" s="11" t="s">
        <v>704</v>
      </c>
      <c r="D160" s="72" t="s">
        <v>722</v>
      </c>
      <c r="E160" s="4">
        <v>183</v>
      </c>
      <c r="F160" s="2" t="s">
        <v>71</v>
      </c>
      <c r="G160" s="62" t="s">
        <v>72</v>
      </c>
      <c r="H160" s="62" t="s">
        <v>963</v>
      </c>
      <c r="I160" s="1" t="s">
        <v>964</v>
      </c>
      <c r="J160" s="3" t="s">
        <v>634</v>
      </c>
      <c r="K160" s="3" t="s">
        <v>634</v>
      </c>
      <c r="L160" s="5" t="s">
        <v>644</v>
      </c>
      <c r="M160" s="7" t="s">
        <v>634</v>
      </c>
      <c r="N160" s="3" t="s">
        <v>634</v>
      </c>
      <c r="O160" s="5" t="s">
        <v>644</v>
      </c>
      <c r="P160" s="7" t="s">
        <v>634</v>
      </c>
      <c r="Q160" s="5" t="s">
        <v>644</v>
      </c>
      <c r="R160" s="7" t="s">
        <v>634</v>
      </c>
      <c r="S160" s="41">
        <f>VLOOKUP(B160, '2012-2018'!$A$1:$Z$706,24, FALSE)</f>
        <v>0.7280453257790368</v>
      </c>
      <c r="T160" s="35">
        <f>VLOOKUP(B160,'2018-11 Pivot table'!$A$4:$C$709,3, FALSE)</f>
        <v>784</v>
      </c>
      <c r="U160" s="75">
        <f>VLOOKUP(B160,Demographics!$A$1:$W$636,13, FALSE)</f>
        <v>0.132810047095761</v>
      </c>
      <c r="V160" s="75">
        <f>VLOOKUP(B160,Demographics!$A$1:$W$636,23, FALSE)/100</f>
        <v>0.18</v>
      </c>
    </row>
    <row r="161" spans="1:23" ht="26.25" x14ac:dyDescent="0.25">
      <c r="A161" s="2" t="str">
        <f t="shared" si="2"/>
        <v>3</v>
      </c>
      <c r="B161" s="34">
        <v>3063</v>
      </c>
      <c r="C161" s="11" t="s">
        <v>704</v>
      </c>
      <c r="D161" s="11" t="s">
        <v>722</v>
      </c>
      <c r="E161" s="4">
        <v>184</v>
      </c>
      <c r="F161" s="2" t="s">
        <v>85</v>
      </c>
      <c r="G161" s="64" t="s">
        <v>86</v>
      </c>
      <c r="H161" s="62" t="s">
        <v>1173</v>
      </c>
      <c r="I161" s="1" t="s">
        <v>1026</v>
      </c>
      <c r="J161" s="3" t="s">
        <v>634</v>
      </c>
      <c r="K161" s="3" t="s">
        <v>634</v>
      </c>
      <c r="L161" s="5" t="s">
        <v>644</v>
      </c>
      <c r="M161" s="7" t="s">
        <v>634</v>
      </c>
      <c r="N161" s="3" t="s">
        <v>634</v>
      </c>
      <c r="O161" s="5" t="s">
        <v>644</v>
      </c>
      <c r="P161" s="7" t="s">
        <v>634</v>
      </c>
      <c r="Q161" s="5" t="s">
        <v>644</v>
      </c>
      <c r="R161" s="7" t="s">
        <v>634</v>
      </c>
      <c r="S161" s="41">
        <f>VLOOKUP(B161, '2012-2018'!$A$1:$Z$706,24, FALSE)</f>
        <v>0.74533333333333329</v>
      </c>
      <c r="T161" s="35">
        <f>VLOOKUP(B161,'2018-11 Pivot table'!$A$4:$C$709,3, FALSE)</f>
        <v>1219</v>
      </c>
      <c r="U161" s="75">
        <f>VLOOKUP(B161,Demographics!$A$1:$W$636,13, FALSE)</f>
        <v>0.191142191142191</v>
      </c>
      <c r="V161" s="75">
        <f>VLOOKUP(B161,Demographics!$A$1:$W$636,23, FALSE)/100</f>
        <v>0.17</v>
      </c>
      <c r="W161" s="14" t="s">
        <v>1241</v>
      </c>
    </row>
    <row r="162" spans="1:23" x14ac:dyDescent="0.25">
      <c r="A162" s="2" t="str">
        <f t="shared" si="2"/>
        <v>3</v>
      </c>
      <c r="B162" s="34">
        <v>3114</v>
      </c>
      <c r="C162" s="11" t="s">
        <v>699</v>
      </c>
      <c r="D162" s="11" t="s">
        <v>722</v>
      </c>
      <c r="E162" s="4">
        <v>185</v>
      </c>
      <c r="F162" s="2" t="s">
        <v>146</v>
      </c>
      <c r="G162" s="62" t="s">
        <v>147</v>
      </c>
      <c r="H162" s="62" t="s">
        <v>965</v>
      </c>
      <c r="I162" s="1" t="s">
        <v>958</v>
      </c>
      <c r="J162" s="3" t="s">
        <v>634</v>
      </c>
      <c r="K162" s="3" t="s">
        <v>634</v>
      </c>
      <c r="L162" s="3" t="s">
        <v>634</v>
      </c>
      <c r="M162" s="7" t="s">
        <v>634</v>
      </c>
      <c r="N162" s="3" t="s">
        <v>634</v>
      </c>
      <c r="O162" s="3" t="s">
        <v>634</v>
      </c>
      <c r="P162" s="7" t="s">
        <v>634</v>
      </c>
      <c r="Q162" s="7" t="s">
        <v>634</v>
      </c>
      <c r="R162" s="7" t="s">
        <v>634</v>
      </c>
      <c r="S162" s="41">
        <f>VLOOKUP(B162, '2012-2018'!$A$1:$Z$706,24, FALSE)</f>
        <v>0.73258003766478341</v>
      </c>
      <c r="T162" s="35">
        <f>VLOOKUP(B162,'2018-11 Pivot table'!$A$4:$C$709,3, FALSE)</f>
        <v>360</v>
      </c>
      <c r="U162" s="75">
        <f>VLOOKUP(B162,Demographics!$A$1:$W$636,13, FALSE)</f>
        <v>0.20054837446141799</v>
      </c>
      <c r="V162" s="75">
        <f>VLOOKUP(B162,Demographics!$A$1:$W$636,23, FALSE)/100</f>
        <v>0.28999999999999998</v>
      </c>
    </row>
    <row r="163" spans="1:23" x14ac:dyDescent="0.25">
      <c r="A163" s="2" t="str">
        <f t="shared" si="2"/>
        <v>3</v>
      </c>
      <c r="B163" s="34">
        <v>3140</v>
      </c>
      <c r="C163" s="11" t="s">
        <v>697</v>
      </c>
      <c r="D163" s="19" t="s">
        <v>724</v>
      </c>
      <c r="E163" s="4">
        <v>188</v>
      </c>
      <c r="F163" s="2" t="s">
        <v>187</v>
      </c>
      <c r="G163" s="64" t="s">
        <v>188</v>
      </c>
      <c r="H163" s="62" t="s">
        <v>966</v>
      </c>
      <c r="I163" s="1" t="s">
        <v>962</v>
      </c>
      <c r="J163" s="3" t="s">
        <v>634</v>
      </c>
      <c r="K163" s="3" t="s">
        <v>634</v>
      </c>
      <c r="L163" s="3" t="s">
        <v>634</v>
      </c>
      <c r="M163" s="7" t="s">
        <v>634</v>
      </c>
      <c r="N163" s="3" t="s">
        <v>634</v>
      </c>
      <c r="O163" s="3" t="s">
        <v>634</v>
      </c>
      <c r="P163" s="7" t="s">
        <v>634</v>
      </c>
      <c r="Q163" s="5" t="s">
        <v>644</v>
      </c>
      <c r="R163" s="7" t="s">
        <v>634</v>
      </c>
      <c r="S163" s="41">
        <f>VLOOKUP(B163, '2012-2018'!$A$1:$Z$706,24, FALSE)</f>
        <v>0.68823529411764706</v>
      </c>
      <c r="T163" s="35">
        <f>VLOOKUP(B163,'2018-11 Pivot table'!$A$4:$C$709,3, FALSE)</f>
        <v>215</v>
      </c>
      <c r="U163" s="75">
        <f>VLOOKUP(B163,Demographics!$A$1:$W$636,13, FALSE)</f>
        <v>0.23895348837209299</v>
      </c>
      <c r="V163" s="75">
        <f>VLOOKUP(B163,Demographics!$A$1:$W$636,23, FALSE)/100</f>
        <v>0.16</v>
      </c>
      <c r="W163" s="13" t="s">
        <v>719</v>
      </c>
    </row>
    <row r="164" spans="1:23" x14ac:dyDescent="0.25">
      <c r="A164" s="2" t="str">
        <f t="shared" si="2"/>
        <v>3</v>
      </c>
      <c r="B164" s="34">
        <v>3152</v>
      </c>
      <c r="C164" s="11" t="s">
        <v>704</v>
      </c>
      <c r="D164" s="19" t="s">
        <v>724</v>
      </c>
      <c r="E164" s="4">
        <v>189</v>
      </c>
      <c r="F164" s="2" t="s">
        <v>207</v>
      </c>
      <c r="G164" s="62" t="s">
        <v>208</v>
      </c>
      <c r="H164" s="62" t="s">
        <v>967</v>
      </c>
      <c r="I164" s="1" t="s">
        <v>968</v>
      </c>
      <c r="J164" s="3" t="s">
        <v>634</v>
      </c>
      <c r="K164" s="3" t="s">
        <v>634</v>
      </c>
      <c r="L164" s="3" t="s">
        <v>634</v>
      </c>
      <c r="M164" s="7" t="s">
        <v>634</v>
      </c>
      <c r="N164" s="3" t="s">
        <v>634</v>
      </c>
      <c r="O164" s="5" t="s">
        <v>644</v>
      </c>
      <c r="P164" s="7" t="s">
        <v>634</v>
      </c>
      <c r="Q164" s="7" t="s">
        <v>634</v>
      </c>
      <c r="R164" s="7" t="s">
        <v>634</v>
      </c>
      <c r="S164" s="41">
        <f>VLOOKUP(B164, '2012-2018'!$A$1:$Z$706,24, FALSE)</f>
        <v>0.83333333333333337</v>
      </c>
      <c r="T164" s="35">
        <f>VLOOKUP(B164,'2018-11 Pivot table'!$A$4:$C$709,3, FALSE)</f>
        <v>1166</v>
      </c>
      <c r="U164" s="75">
        <f>VLOOKUP(B164,Demographics!$A$1:$W$636,13, FALSE)</f>
        <v>0.17499999999999999</v>
      </c>
      <c r="V164" s="75">
        <f>VLOOKUP(B164,Demographics!$A$1:$W$636,23, FALSE)/100</f>
        <v>0.18</v>
      </c>
      <c r="W164" s="13" t="s">
        <v>690</v>
      </c>
    </row>
    <row r="165" spans="1:23" x14ac:dyDescent="0.25">
      <c r="A165" s="2" t="str">
        <f t="shared" si="2"/>
        <v>3</v>
      </c>
      <c r="B165" s="34">
        <v>3156</v>
      </c>
      <c r="C165" s="11" t="s">
        <v>702</v>
      </c>
      <c r="D165" s="11" t="s">
        <v>722</v>
      </c>
      <c r="E165" s="4">
        <v>190</v>
      </c>
      <c r="F165" s="2" t="s">
        <v>214</v>
      </c>
      <c r="G165" s="62" t="s">
        <v>215</v>
      </c>
      <c r="H165" s="62" t="s">
        <v>969</v>
      </c>
      <c r="I165" s="1" t="s">
        <v>970</v>
      </c>
      <c r="J165" s="3" t="s">
        <v>634</v>
      </c>
      <c r="K165" s="3" t="s">
        <v>634</v>
      </c>
      <c r="L165" s="5" t="s">
        <v>644</v>
      </c>
      <c r="M165" s="5" t="s">
        <v>644</v>
      </c>
      <c r="N165" s="3" t="s">
        <v>634</v>
      </c>
      <c r="O165" s="5" t="s">
        <v>644</v>
      </c>
      <c r="P165" s="7" t="s">
        <v>634</v>
      </c>
      <c r="Q165" s="5" t="s">
        <v>644</v>
      </c>
      <c r="R165" s="5" t="s">
        <v>644</v>
      </c>
      <c r="S165" s="41">
        <f>VLOOKUP(B165, '2012-2018'!$A$1:$Z$706,24, FALSE)</f>
        <v>0.80705394190871371</v>
      </c>
      <c r="T165" s="35">
        <f>VLOOKUP(B165,'2018-11 Pivot table'!$A$4:$C$709,3, FALSE)</f>
        <v>176</v>
      </c>
      <c r="U165" s="75">
        <f>VLOOKUP(B165,Demographics!$A$1:$W$636,13, FALSE)</f>
        <v>0.36733416770963701</v>
      </c>
      <c r="V165" s="75">
        <f>VLOOKUP(B165,Demographics!$A$1:$W$636,23, FALSE)/100</f>
        <v>0.11</v>
      </c>
    </row>
    <row r="166" spans="1:23" x14ac:dyDescent="0.25">
      <c r="A166" s="2" t="str">
        <f t="shared" si="2"/>
        <v>3</v>
      </c>
      <c r="B166" s="34">
        <v>3157</v>
      </c>
      <c r="C166" s="11" t="s">
        <v>702</v>
      </c>
      <c r="D166" s="11" t="s">
        <v>723</v>
      </c>
      <c r="E166" s="4">
        <v>191</v>
      </c>
      <c r="F166" s="2" t="s">
        <v>216</v>
      </c>
      <c r="G166" s="62" t="s">
        <v>217</v>
      </c>
      <c r="H166" s="62" t="s">
        <v>971</v>
      </c>
      <c r="I166" s="1" t="s">
        <v>972</v>
      </c>
      <c r="J166" s="3" t="s">
        <v>634</v>
      </c>
      <c r="K166" s="3" t="s">
        <v>634</v>
      </c>
      <c r="L166" s="5" t="s">
        <v>644</v>
      </c>
      <c r="M166" s="5" t="s">
        <v>644</v>
      </c>
      <c r="N166" s="3" t="s">
        <v>634</v>
      </c>
      <c r="O166" s="5" t="s">
        <v>644</v>
      </c>
      <c r="P166" s="7" t="s">
        <v>634</v>
      </c>
      <c r="Q166" s="5" t="s">
        <v>644</v>
      </c>
      <c r="R166" s="5" t="s">
        <v>644</v>
      </c>
      <c r="S166" s="41">
        <f>VLOOKUP(B166, '2012-2018'!$A$1:$Z$706,24, FALSE)</f>
        <v>0.59891598915989164</v>
      </c>
      <c r="T166" s="35">
        <f>VLOOKUP(B166,'2018-11 Pivot table'!$A$4:$C$709,3, FALSE)</f>
        <v>309</v>
      </c>
      <c r="U166" s="75">
        <f>VLOOKUP(B166,Demographics!$A$1:$W$636,13, FALSE)</f>
        <v>0.184918347742555</v>
      </c>
      <c r="V166" s="75">
        <f>VLOOKUP(B166,Demographics!$A$1:$W$636,23, FALSE)/100</f>
        <v>0.31</v>
      </c>
    </row>
    <row r="167" spans="1:23" x14ac:dyDescent="0.25">
      <c r="A167" s="2" t="str">
        <f t="shared" si="2"/>
        <v>3</v>
      </c>
      <c r="B167" s="34">
        <v>3160</v>
      </c>
      <c r="C167" s="11" t="s">
        <v>702</v>
      </c>
      <c r="D167" s="11" t="s">
        <v>723</v>
      </c>
      <c r="E167" s="4">
        <v>192</v>
      </c>
      <c r="F167" s="2" t="s">
        <v>221</v>
      </c>
      <c r="G167" s="62" t="s">
        <v>222</v>
      </c>
      <c r="H167" s="62" t="s">
        <v>973</v>
      </c>
      <c r="I167" s="1" t="s">
        <v>834</v>
      </c>
      <c r="J167" s="3" t="s">
        <v>634</v>
      </c>
      <c r="K167" s="3" t="s">
        <v>634</v>
      </c>
      <c r="L167" s="5" t="s">
        <v>644</v>
      </c>
      <c r="M167" s="5" t="s">
        <v>644</v>
      </c>
      <c r="N167" s="3" t="s">
        <v>634</v>
      </c>
      <c r="O167" s="5" t="s">
        <v>644</v>
      </c>
      <c r="P167" s="7" t="s">
        <v>634</v>
      </c>
      <c r="Q167" s="5" t="s">
        <v>644</v>
      </c>
      <c r="R167" s="5" t="s">
        <v>644</v>
      </c>
      <c r="S167" s="41">
        <f>VLOOKUP(B167, '2012-2018'!$A$1:$Z$706,24, FALSE)</f>
        <v>0.60841423948220064</v>
      </c>
      <c r="T167" s="35">
        <f>VLOOKUP(B167,'2018-11 Pivot table'!$A$4:$C$709,3, FALSE)</f>
        <v>752</v>
      </c>
      <c r="U167" s="75">
        <f>VLOOKUP(B167,Demographics!$A$1:$W$636,13, FALSE)</f>
        <v>0.185034013605442</v>
      </c>
      <c r="V167" s="75">
        <f>VLOOKUP(B167,Demographics!$A$1:$W$636,23, FALSE)/100</f>
        <v>0.48</v>
      </c>
    </row>
    <row r="168" spans="1:23" x14ac:dyDescent="0.25">
      <c r="A168" s="2" t="str">
        <f t="shared" si="2"/>
        <v>3</v>
      </c>
      <c r="B168" s="34">
        <v>3164</v>
      </c>
      <c r="C168" s="11" t="s">
        <v>697</v>
      </c>
      <c r="D168" s="11" t="s">
        <v>722</v>
      </c>
      <c r="E168" s="4">
        <v>193</v>
      </c>
      <c r="F168" s="2" t="s">
        <v>228</v>
      </c>
      <c r="G168" s="62" t="s">
        <v>229</v>
      </c>
      <c r="H168" s="62" t="s">
        <v>974</v>
      </c>
      <c r="I168" s="1" t="s">
        <v>975</v>
      </c>
      <c r="J168" s="3" t="s">
        <v>634</v>
      </c>
      <c r="K168" s="3" t="s">
        <v>634</v>
      </c>
      <c r="L168" s="3" t="s">
        <v>634</v>
      </c>
      <c r="M168" s="7" t="s">
        <v>634</v>
      </c>
      <c r="N168" s="3" t="s">
        <v>634</v>
      </c>
      <c r="O168" s="3" t="s">
        <v>634</v>
      </c>
      <c r="P168" s="7" t="s">
        <v>634</v>
      </c>
      <c r="Q168" s="7" t="s">
        <v>634</v>
      </c>
      <c r="R168" s="5" t="s">
        <v>644</v>
      </c>
      <c r="S168" s="41">
        <f>VLOOKUP(B168, '2012-2018'!$A$1:$Z$706,24, FALSE)</f>
        <v>0.66764705882352937</v>
      </c>
      <c r="T168" s="35">
        <f>VLOOKUP(B168,'2018-11 Pivot table'!$A$4:$C$709,3, FALSE)</f>
        <v>324</v>
      </c>
      <c r="U168" s="75">
        <f>VLOOKUP(B168,Demographics!$A$1:$W$636,13, FALSE)</f>
        <v>0.24702058504875399</v>
      </c>
      <c r="V168" s="75">
        <f>VLOOKUP(B168,Demographics!$A$1:$W$636,23, FALSE)/100</f>
        <v>0.23</v>
      </c>
    </row>
    <row r="169" spans="1:23" x14ac:dyDescent="0.25">
      <c r="A169" s="2" t="str">
        <f t="shared" si="2"/>
        <v>3</v>
      </c>
      <c r="B169" s="34">
        <v>3166</v>
      </c>
      <c r="C169" s="11" t="s">
        <v>702</v>
      </c>
      <c r="D169" s="11" t="s">
        <v>722</v>
      </c>
      <c r="E169" s="4">
        <v>194</v>
      </c>
      <c r="F169" s="2" t="s">
        <v>230</v>
      </c>
      <c r="G169" s="62" t="s">
        <v>674</v>
      </c>
      <c r="H169" s="62" t="s">
        <v>976</v>
      </c>
      <c r="I169" s="1" t="s">
        <v>954</v>
      </c>
      <c r="J169" s="3" t="s">
        <v>634</v>
      </c>
      <c r="K169" s="3" t="s">
        <v>634</v>
      </c>
      <c r="L169" s="5" t="s">
        <v>644</v>
      </c>
      <c r="M169" s="5" t="s">
        <v>644</v>
      </c>
      <c r="N169" s="3" t="s">
        <v>634</v>
      </c>
      <c r="O169" s="5" t="s">
        <v>644</v>
      </c>
      <c r="P169" s="7" t="s">
        <v>634</v>
      </c>
      <c r="Q169" s="5" t="s">
        <v>644</v>
      </c>
      <c r="R169" s="5" t="s">
        <v>644</v>
      </c>
      <c r="S169" s="41">
        <f>VLOOKUP(B169, '2012-2018'!$A$1:$Z$706,24, FALSE)</f>
        <v>0.54317548746518107</v>
      </c>
      <c r="T169" s="35">
        <f>VLOOKUP(B169,'2018-11 Pivot table'!$A$4:$C$709,3, FALSE)</f>
        <v>349</v>
      </c>
      <c r="U169" s="75">
        <f>VLOOKUP(B169,Demographics!$A$1:$W$636,13, FALSE)</f>
        <v>0.159172661870504</v>
      </c>
      <c r="V169" s="75">
        <f>VLOOKUP(B169,Demographics!$A$1:$W$636,23, FALSE)/100</f>
        <v>0.53</v>
      </c>
    </row>
    <row r="170" spans="1:23" x14ac:dyDescent="0.25">
      <c r="A170" s="2" t="str">
        <f t="shared" si="2"/>
        <v>3</v>
      </c>
      <c r="B170" s="34">
        <v>3172</v>
      </c>
      <c r="C170" s="11" t="s">
        <v>702</v>
      </c>
      <c r="D170" s="11" t="s">
        <v>723</v>
      </c>
      <c r="E170" s="4">
        <v>195</v>
      </c>
      <c r="F170" s="2" t="s">
        <v>239</v>
      </c>
      <c r="G170" s="62" t="s">
        <v>240</v>
      </c>
      <c r="H170" s="62" t="s">
        <v>977</v>
      </c>
      <c r="I170" s="1" t="s">
        <v>954</v>
      </c>
      <c r="J170" s="3" t="s">
        <v>634</v>
      </c>
      <c r="K170" s="3" t="s">
        <v>634</v>
      </c>
      <c r="L170" s="5" t="s">
        <v>644</v>
      </c>
      <c r="M170" s="5" t="s">
        <v>644</v>
      </c>
      <c r="N170" s="3" t="s">
        <v>634</v>
      </c>
      <c r="O170" s="5" t="s">
        <v>644</v>
      </c>
      <c r="P170" s="7" t="s">
        <v>634</v>
      </c>
      <c r="Q170" s="5" t="s">
        <v>644</v>
      </c>
      <c r="R170" s="5" t="s">
        <v>644</v>
      </c>
      <c r="S170" s="41">
        <f>VLOOKUP(B170, '2012-2018'!$A$1:$Z$706,24, FALSE)</f>
        <v>0.68181818181818177</v>
      </c>
      <c r="T170" s="35">
        <f>VLOOKUP(B170,'2018-11 Pivot table'!$A$4:$C$709,3, FALSE)</f>
        <v>541</v>
      </c>
      <c r="U170" s="75">
        <f>VLOOKUP(B170,Demographics!$A$1:$W$636,13, FALSE)</f>
        <v>0.24337957124842399</v>
      </c>
      <c r="V170" s="75">
        <f>VLOOKUP(B170,Demographics!$A$1:$W$636,23, FALSE)/100</f>
        <v>0.24</v>
      </c>
    </row>
    <row r="171" spans="1:23" x14ac:dyDescent="0.25">
      <c r="A171" s="2" t="str">
        <f t="shared" si="2"/>
        <v>3</v>
      </c>
      <c r="B171" s="34">
        <v>3177</v>
      </c>
      <c r="C171" s="11" t="s">
        <v>699</v>
      </c>
      <c r="D171" s="11" t="s">
        <v>722</v>
      </c>
      <c r="E171" s="4">
        <v>196</v>
      </c>
      <c r="F171" s="2" t="s">
        <v>245</v>
      </c>
      <c r="G171" s="64" t="s">
        <v>246</v>
      </c>
      <c r="H171" s="62" t="s">
        <v>978</v>
      </c>
      <c r="I171" s="1" t="s">
        <v>962</v>
      </c>
      <c r="J171" s="3" t="s">
        <v>634</v>
      </c>
      <c r="K171" s="3" t="s">
        <v>634</v>
      </c>
      <c r="L171" s="5" t="s">
        <v>644</v>
      </c>
      <c r="M171" s="7" t="s">
        <v>634</v>
      </c>
      <c r="N171" s="3" t="s">
        <v>634</v>
      </c>
      <c r="O171" s="5" t="s">
        <v>644</v>
      </c>
      <c r="P171" s="7" t="s">
        <v>634</v>
      </c>
      <c r="Q171" s="5" t="s">
        <v>644</v>
      </c>
      <c r="R171" s="7" t="s">
        <v>634</v>
      </c>
      <c r="S171" s="41">
        <f>VLOOKUP(B171, '2012-2018'!$A$1:$Z$706,24, FALSE)</f>
        <v>0.8045540796963947</v>
      </c>
      <c r="T171" s="35">
        <f>VLOOKUP(B171,'2018-11 Pivot table'!$A$4:$C$709,3, FALSE)</f>
        <v>315</v>
      </c>
      <c r="U171" s="75">
        <f>VLOOKUP(B171,Demographics!$A$1:$W$636,13, FALSE)</f>
        <v>0.22271126760563401</v>
      </c>
      <c r="V171" s="75">
        <f>VLOOKUP(B171,Demographics!$A$1:$W$636,23, FALSE)/100</f>
        <v>0.12</v>
      </c>
    </row>
    <row r="172" spans="1:23" x14ac:dyDescent="0.25">
      <c r="A172" s="2" t="str">
        <f t="shared" si="2"/>
        <v>3</v>
      </c>
      <c r="B172" s="34">
        <v>3183</v>
      </c>
      <c r="C172" s="11" t="s">
        <v>702</v>
      </c>
      <c r="D172" s="11" t="s">
        <v>723</v>
      </c>
      <c r="E172" s="4">
        <v>197</v>
      </c>
      <c r="F172" s="2" t="s">
        <v>256</v>
      </c>
      <c r="G172" s="62" t="s">
        <v>257</v>
      </c>
      <c r="H172" s="62" t="s">
        <v>979</v>
      </c>
      <c r="I172" s="1" t="s">
        <v>834</v>
      </c>
      <c r="J172" s="3" t="s">
        <v>634</v>
      </c>
      <c r="K172" s="3" t="s">
        <v>634</v>
      </c>
      <c r="L172" s="5" t="s">
        <v>644</v>
      </c>
      <c r="M172" s="5" t="s">
        <v>644</v>
      </c>
      <c r="N172" s="3" t="s">
        <v>634</v>
      </c>
      <c r="O172" s="5" t="s">
        <v>644</v>
      </c>
      <c r="P172" s="7" t="s">
        <v>634</v>
      </c>
      <c r="Q172" s="5" t="s">
        <v>644</v>
      </c>
      <c r="R172" s="5" t="s">
        <v>644</v>
      </c>
      <c r="S172" s="41">
        <f>VLOOKUP(B172, '2012-2018'!$A$1:$Z$706,24, FALSE)</f>
        <v>0.63230769230769235</v>
      </c>
      <c r="T172" s="35">
        <f>VLOOKUP(B172,'2018-11 Pivot table'!$A$4:$C$709,3, FALSE)</f>
        <v>528</v>
      </c>
      <c r="U172" s="75">
        <f>VLOOKUP(B172,Demographics!$A$1:$W$636,13, FALSE)</f>
        <v>0.18967551622418899</v>
      </c>
      <c r="V172" s="75">
        <f>VLOOKUP(B172,Demographics!$A$1:$W$636,23, FALSE)/100</f>
        <v>0.38</v>
      </c>
    </row>
    <row r="173" spans="1:23" x14ac:dyDescent="0.25">
      <c r="A173" s="2" t="str">
        <f t="shared" si="2"/>
        <v>3</v>
      </c>
      <c r="B173" s="34">
        <v>3187</v>
      </c>
      <c r="C173" s="11" t="s">
        <v>704</v>
      </c>
      <c r="D173" s="11" t="s">
        <v>722</v>
      </c>
      <c r="E173" s="4">
        <v>198</v>
      </c>
      <c r="F173" s="2" t="s">
        <v>260</v>
      </c>
      <c r="G173" s="62" t="s">
        <v>261</v>
      </c>
      <c r="H173" s="62" t="s">
        <v>980</v>
      </c>
      <c r="I173" s="1" t="s">
        <v>981</v>
      </c>
      <c r="J173" s="3" t="s">
        <v>634</v>
      </c>
      <c r="K173" s="3" t="s">
        <v>634</v>
      </c>
      <c r="L173" s="5" t="s">
        <v>644</v>
      </c>
      <c r="M173" s="5" t="s">
        <v>644</v>
      </c>
      <c r="N173" s="3" t="s">
        <v>634</v>
      </c>
      <c r="O173" s="5" t="s">
        <v>644</v>
      </c>
      <c r="P173" s="7" t="s">
        <v>634</v>
      </c>
      <c r="Q173" s="5" t="s">
        <v>644</v>
      </c>
      <c r="R173" s="5" t="s">
        <v>644</v>
      </c>
      <c r="S173" s="41">
        <f>VLOOKUP(B173, '2012-2018'!$A$1:$Z$706,24, FALSE)</f>
        <v>0.67450980392156867</v>
      </c>
      <c r="T173" s="35">
        <f>VLOOKUP(B173,'2018-11 Pivot table'!$A$4:$C$709,3, FALSE)</f>
        <v>491</v>
      </c>
      <c r="U173" s="75">
        <f>VLOOKUP(B173,Demographics!$A$1:$W$636,13, FALSE)</f>
        <v>0.19455252918287899</v>
      </c>
      <c r="V173" s="75">
        <f>VLOOKUP(B173,Demographics!$A$1:$W$636,23, FALSE)/100</f>
        <v>0.26</v>
      </c>
    </row>
    <row r="174" spans="1:23" x14ac:dyDescent="0.25">
      <c r="A174" s="2" t="str">
        <f t="shared" si="2"/>
        <v>3</v>
      </c>
      <c r="B174" s="34">
        <v>3194</v>
      </c>
      <c r="C174" s="11" t="s">
        <v>704</v>
      </c>
      <c r="D174" s="11" t="s">
        <v>722</v>
      </c>
      <c r="E174" s="4">
        <v>199</v>
      </c>
      <c r="F174" s="2" t="s">
        <v>268</v>
      </c>
      <c r="G174" s="62" t="s">
        <v>269</v>
      </c>
      <c r="H174" s="62" t="s">
        <v>982</v>
      </c>
      <c r="I174" s="1" t="s">
        <v>981</v>
      </c>
      <c r="J174" s="3" t="s">
        <v>634</v>
      </c>
      <c r="K174" s="3" t="s">
        <v>634</v>
      </c>
      <c r="L174" s="5" t="s">
        <v>644</v>
      </c>
      <c r="M174" s="7" t="s">
        <v>634</v>
      </c>
      <c r="N174" s="3" t="s">
        <v>634</v>
      </c>
      <c r="O174" s="5" t="s">
        <v>644</v>
      </c>
      <c r="P174" s="7" t="s">
        <v>634</v>
      </c>
      <c r="Q174" s="5" t="s">
        <v>644</v>
      </c>
      <c r="R174" s="7" t="s">
        <v>634</v>
      </c>
      <c r="S174" s="41">
        <f>VLOOKUP(B174, '2012-2018'!$A$1:$Z$706,24, FALSE)</f>
        <v>0.67964071856287422</v>
      </c>
      <c r="T174" s="35">
        <f>VLOOKUP(B174,'2018-11 Pivot table'!$A$4:$C$709,3, FALSE)</f>
        <v>600</v>
      </c>
      <c r="U174" s="75">
        <f>VLOOKUP(B174,Demographics!$A$1:$W$636,13, FALSE)</f>
        <v>0.18983208955223899</v>
      </c>
      <c r="V174" s="75">
        <f>VLOOKUP(B174,Demographics!$A$1:$W$636,23, FALSE)/100</f>
        <v>0.31</v>
      </c>
    </row>
    <row r="175" spans="1:23" x14ac:dyDescent="0.25">
      <c r="A175" s="2" t="str">
        <f t="shared" si="2"/>
        <v>3</v>
      </c>
      <c r="B175" s="34">
        <v>3196</v>
      </c>
      <c r="C175" s="11" t="s">
        <v>699</v>
      </c>
      <c r="D175" s="11" t="s">
        <v>722</v>
      </c>
      <c r="E175" s="4">
        <v>200</v>
      </c>
      <c r="F175" s="2" t="s">
        <v>272</v>
      </c>
      <c r="G175" s="62" t="s">
        <v>273</v>
      </c>
      <c r="H175" s="62" t="s">
        <v>983</v>
      </c>
      <c r="I175" s="1" t="s">
        <v>970</v>
      </c>
      <c r="J175" s="3" t="s">
        <v>634</v>
      </c>
      <c r="K175" s="3" t="s">
        <v>634</v>
      </c>
      <c r="L175" s="5" t="s">
        <v>644</v>
      </c>
      <c r="M175" s="5" t="s">
        <v>644</v>
      </c>
      <c r="N175" s="3" t="s">
        <v>634</v>
      </c>
      <c r="O175" s="5" t="s">
        <v>644</v>
      </c>
      <c r="P175" s="7" t="s">
        <v>634</v>
      </c>
      <c r="Q175" s="5" t="s">
        <v>644</v>
      </c>
      <c r="R175" s="5" t="s">
        <v>644</v>
      </c>
      <c r="S175" s="41">
        <f>VLOOKUP(B175, '2012-2018'!$A$1:$Z$706,24, FALSE)</f>
        <v>0.74605954465849389</v>
      </c>
      <c r="T175" s="35">
        <f>VLOOKUP(B175,'2018-11 Pivot table'!$A$4:$C$709,3, FALSE)</f>
        <v>240</v>
      </c>
      <c r="U175" s="75">
        <f>VLOOKUP(B175,Demographics!$A$1:$W$636,13, FALSE)</f>
        <v>0.302734375</v>
      </c>
      <c r="V175" s="75">
        <f>VLOOKUP(B175,Demographics!$A$1:$W$636,23, FALSE)/100</f>
        <v>0.13</v>
      </c>
    </row>
    <row r="176" spans="1:23" x14ac:dyDescent="0.25">
      <c r="A176" s="2" t="str">
        <f t="shared" si="2"/>
        <v>3</v>
      </c>
      <c r="B176" s="34">
        <v>3200</v>
      </c>
      <c r="C176" s="11" t="s">
        <v>699</v>
      </c>
      <c r="D176" s="11" t="s">
        <v>723</v>
      </c>
      <c r="E176" s="4">
        <v>201</v>
      </c>
      <c r="F176" s="2" t="s">
        <v>276</v>
      </c>
      <c r="G176" s="62" t="s">
        <v>277</v>
      </c>
      <c r="H176" s="62" t="s">
        <v>984</v>
      </c>
      <c r="I176" s="1" t="s">
        <v>985</v>
      </c>
      <c r="J176" s="3" t="s">
        <v>634</v>
      </c>
      <c r="K176" s="3" t="s">
        <v>634</v>
      </c>
      <c r="L176" s="5" t="s">
        <v>644</v>
      </c>
      <c r="M176" s="7" t="s">
        <v>634</v>
      </c>
      <c r="N176" s="3" t="s">
        <v>634</v>
      </c>
      <c r="O176" s="5" t="s">
        <v>644</v>
      </c>
      <c r="P176" s="7" t="s">
        <v>634</v>
      </c>
      <c r="Q176" s="5" t="s">
        <v>644</v>
      </c>
      <c r="R176" s="7" t="s">
        <v>634</v>
      </c>
      <c r="S176" s="41">
        <f>VLOOKUP(B176, '2012-2018'!$A$1:$Z$706,24, FALSE)</f>
        <v>0.64051094890510951</v>
      </c>
      <c r="T176" s="35">
        <f>VLOOKUP(B176,'2018-11 Pivot table'!$A$4:$C$709,3, FALSE)</f>
        <v>293</v>
      </c>
      <c r="U176" s="75">
        <f>VLOOKUP(B176,Demographics!$A$1:$W$636,13, FALSE)</f>
        <v>0.27835051546391798</v>
      </c>
      <c r="V176" s="75">
        <f>VLOOKUP(B176,Demographics!$A$1:$W$636,23, FALSE)/100</f>
        <v>0.23</v>
      </c>
    </row>
    <row r="177" spans="1:23" x14ac:dyDescent="0.25">
      <c r="A177" s="2" t="str">
        <f t="shared" si="2"/>
        <v>3</v>
      </c>
      <c r="B177" s="34">
        <v>3212</v>
      </c>
      <c r="C177" s="11" t="s">
        <v>702</v>
      </c>
      <c r="D177" s="11" t="s">
        <v>723</v>
      </c>
      <c r="E177" s="4">
        <v>202</v>
      </c>
      <c r="F177" s="2" t="s">
        <v>297</v>
      </c>
      <c r="G177" s="62" t="s">
        <v>298</v>
      </c>
      <c r="H177" s="62" t="s">
        <v>986</v>
      </c>
      <c r="I177" s="1" t="s">
        <v>972</v>
      </c>
      <c r="J177" s="3" t="s">
        <v>634</v>
      </c>
      <c r="K177" s="3" t="s">
        <v>634</v>
      </c>
      <c r="L177" s="5" t="s">
        <v>644</v>
      </c>
      <c r="M177" s="7" t="s">
        <v>634</v>
      </c>
      <c r="N177" s="3" t="s">
        <v>634</v>
      </c>
      <c r="O177" s="5" t="s">
        <v>644</v>
      </c>
      <c r="P177" s="7" t="s">
        <v>634</v>
      </c>
      <c r="Q177" s="5" t="s">
        <v>644</v>
      </c>
      <c r="R177" s="7" t="s">
        <v>634</v>
      </c>
      <c r="S177" s="41">
        <f>VLOOKUP(B177, '2012-2018'!$A$1:$Z$706,24, FALSE)</f>
        <v>0.56793478260869568</v>
      </c>
      <c r="T177" s="35">
        <f>VLOOKUP(B177,'2018-11 Pivot table'!$A$4:$C$709,3, FALSE)</f>
        <v>228</v>
      </c>
      <c r="U177" s="75">
        <f>VLOOKUP(B177,Demographics!$A$1:$W$636,13, FALSE)</f>
        <v>0.27384960718293999</v>
      </c>
      <c r="V177" s="75">
        <f>VLOOKUP(B177,Demographics!$A$1:$W$636,23, FALSE)/100</f>
        <v>0.25</v>
      </c>
    </row>
    <row r="178" spans="1:23" x14ac:dyDescent="0.25">
      <c r="A178" s="2" t="str">
        <f t="shared" si="2"/>
        <v>3</v>
      </c>
      <c r="B178" s="34">
        <v>3213</v>
      </c>
      <c r="C178" s="11" t="s">
        <v>702</v>
      </c>
      <c r="D178" s="11" t="s">
        <v>722</v>
      </c>
      <c r="E178" s="4">
        <v>203</v>
      </c>
      <c r="F178" s="2" t="s">
        <v>299</v>
      </c>
      <c r="G178" s="62" t="s">
        <v>300</v>
      </c>
      <c r="H178" s="62" t="s">
        <v>987</v>
      </c>
      <c r="I178" s="1" t="s">
        <v>954</v>
      </c>
      <c r="J178" s="3" t="s">
        <v>634</v>
      </c>
      <c r="K178" s="3" t="s">
        <v>634</v>
      </c>
      <c r="L178" s="5" t="s">
        <v>644</v>
      </c>
      <c r="M178" s="7" t="s">
        <v>634</v>
      </c>
      <c r="N178" s="3" t="s">
        <v>634</v>
      </c>
      <c r="O178" s="5" t="s">
        <v>644</v>
      </c>
      <c r="P178" s="7" t="s">
        <v>634</v>
      </c>
      <c r="Q178" s="5" t="s">
        <v>644</v>
      </c>
      <c r="R178" s="7" t="s">
        <v>634</v>
      </c>
      <c r="S178" s="41">
        <f>VLOOKUP(B178, '2012-2018'!$A$1:$Z$706,24, FALSE)</f>
        <v>0.6633663366336634</v>
      </c>
      <c r="T178" s="35">
        <f>VLOOKUP(B178,'2018-11 Pivot table'!$A$4:$C$709,3, FALSE)</f>
        <v>224</v>
      </c>
      <c r="U178" s="75">
        <f>VLOOKUP(B178,Demographics!$A$1:$W$636,13, FALSE)</f>
        <v>0.201279813845259</v>
      </c>
      <c r="V178" s="75">
        <f>VLOOKUP(B178,Demographics!$A$1:$W$636,23, FALSE)/100</f>
        <v>0.22</v>
      </c>
    </row>
    <row r="179" spans="1:23" x14ac:dyDescent="0.25">
      <c r="A179" s="2" t="str">
        <f t="shared" si="2"/>
        <v>3</v>
      </c>
      <c r="B179" s="34">
        <v>3215</v>
      </c>
      <c r="C179" s="11" t="s">
        <v>697</v>
      </c>
      <c r="D179" s="72" t="s">
        <v>723</v>
      </c>
      <c r="E179" s="4">
        <v>204</v>
      </c>
      <c r="F179" s="2" t="s">
        <v>301</v>
      </c>
      <c r="G179" s="62" t="s">
        <v>302</v>
      </c>
      <c r="H179" s="62" t="s">
        <v>988</v>
      </c>
      <c r="I179" s="1" t="s">
        <v>962</v>
      </c>
      <c r="J179" s="3" t="s">
        <v>634</v>
      </c>
      <c r="K179" s="3" t="s">
        <v>634</v>
      </c>
      <c r="L179" s="5" t="s">
        <v>644</v>
      </c>
      <c r="M179" s="5" t="s">
        <v>644</v>
      </c>
      <c r="N179" s="3" t="s">
        <v>634</v>
      </c>
      <c r="O179" s="5" t="s">
        <v>644</v>
      </c>
      <c r="P179" s="7" t="s">
        <v>634</v>
      </c>
      <c r="Q179" s="5" t="s">
        <v>644</v>
      </c>
      <c r="R179" s="5" t="s">
        <v>644</v>
      </c>
      <c r="S179" s="41">
        <f>VLOOKUP(B179, '2012-2018'!$A$1:$Z$706,24, FALSE)</f>
        <v>0.78368794326241131</v>
      </c>
      <c r="T179" s="35">
        <f>VLOOKUP(B179,'2018-11 Pivot table'!$A$4:$C$709,3, FALSE)</f>
        <v>379</v>
      </c>
      <c r="U179" s="75">
        <f>VLOOKUP(B179,Demographics!$A$1:$W$636,13, FALSE)</f>
        <v>0.357481060606061</v>
      </c>
      <c r="V179" s="75">
        <f>VLOOKUP(B179,Demographics!$A$1:$W$636,23, FALSE)/100</f>
        <v>0.17</v>
      </c>
    </row>
    <row r="180" spans="1:23" ht="30" x14ac:dyDescent="0.25">
      <c r="A180" s="2" t="str">
        <f t="shared" si="2"/>
        <v>3</v>
      </c>
      <c r="B180" s="34">
        <v>3216</v>
      </c>
      <c r="C180" s="11" t="s">
        <v>699</v>
      </c>
      <c r="D180" s="11" t="s">
        <v>722</v>
      </c>
      <c r="E180" s="4">
        <v>205</v>
      </c>
      <c r="F180" s="2" t="s">
        <v>303</v>
      </c>
      <c r="G180" s="64" t="s">
        <v>304</v>
      </c>
      <c r="H180" s="62" t="s">
        <v>1176</v>
      </c>
      <c r="I180" s="1" t="s">
        <v>956</v>
      </c>
      <c r="J180" s="3" t="s">
        <v>634</v>
      </c>
      <c r="K180" s="3" t="s">
        <v>634</v>
      </c>
      <c r="L180" s="5" t="s">
        <v>644</v>
      </c>
      <c r="M180" s="7" t="s">
        <v>634</v>
      </c>
      <c r="N180" s="3" t="s">
        <v>634</v>
      </c>
      <c r="O180" s="5" t="s">
        <v>644</v>
      </c>
      <c r="P180" s="7" t="s">
        <v>634</v>
      </c>
      <c r="Q180" s="5" t="s">
        <v>644</v>
      </c>
      <c r="R180" s="7" t="s">
        <v>634</v>
      </c>
      <c r="S180" s="41">
        <f>VLOOKUP(B180, '2012-2018'!$A$1:$Z$706,24, FALSE)</f>
        <v>0.57636363636363641</v>
      </c>
      <c r="T180" s="35">
        <f>VLOOKUP(B180,'2018-11 Pivot table'!$A$4:$C$709,3, FALSE)</f>
        <v>571</v>
      </c>
      <c r="U180" s="75">
        <f>VLOOKUP(B180,Demographics!$A$1:$W$636,13, FALSE)</f>
        <v>0.140599275600922</v>
      </c>
      <c r="V180" s="75">
        <f>VLOOKUP(B180,Demographics!$A$1:$W$636,23, FALSE)/100</f>
        <v>0.28999999999999998</v>
      </c>
      <c r="W180" s="13" t="s">
        <v>1242</v>
      </c>
    </row>
    <row r="181" spans="1:23" x14ac:dyDescent="0.25">
      <c r="A181" s="2" t="str">
        <f t="shared" si="2"/>
        <v>3</v>
      </c>
      <c r="B181" s="34">
        <v>3254</v>
      </c>
      <c r="C181" s="11" t="s">
        <v>702</v>
      </c>
      <c r="D181" s="11" t="s">
        <v>722</v>
      </c>
      <c r="E181" s="4">
        <v>207</v>
      </c>
      <c r="F181" s="2" t="s">
        <v>348</v>
      </c>
      <c r="G181" s="62" t="s">
        <v>349</v>
      </c>
      <c r="H181" s="62" t="s">
        <v>989</v>
      </c>
      <c r="I181" s="1" t="s">
        <v>972</v>
      </c>
      <c r="J181" s="3" t="s">
        <v>634</v>
      </c>
      <c r="K181" s="3" t="s">
        <v>634</v>
      </c>
      <c r="L181" s="3" t="s">
        <v>634</v>
      </c>
      <c r="M181" s="7" t="s">
        <v>634</v>
      </c>
      <c r="N181" s="3" t="s">
        <v>634</v>
      </c>
      <c r="O181" s="3" t="s">
        <v>634</v>
      </c>
      <c r="P181" s="7" t="s">
        <v>634</v>
      </c>
      <c r="Q181" s="7" t="s">
        <v>634</v>
      </c>
      <c r="R181" s="7" t="s">
        <v>634</v>
      </c>
      <c r="S181" s="41">
        <f>VLOOKUP(B181, '2012-2018'!$A$1:$Z$706,24, FALSE)</f>
        <v>0.64302600472813243</v>
      </c>
      <c r="T181" s="35">
        <f>VLOOKUP(B181,'2018-11 Pivot table'!$A$4:$C$709,3, FALSE)</f>
        <v>783</v>
      </c>
      <c r="U181" s="75">
        <f>VLOOKUP(B181,Demographics!$A$1:$W$636,13, FALSE)</f>
        <v>0.232524964336662</v>
      </c>
      <c r="V181" s="75">
        <f>VLOOKUP(B181,Demographics!$A$1:$W$636,23, FALSE)/100</f>
        <v>0.28000000000000003</v>
      </c>
    </row>
    <row r="182" spans="1:23" x14ac:dyDescent="0.25">
      <c r="A182" s="2" t="str">
        <f t="shared" si="2"/>
        <v>3</v>
      </c>
      <c r="B182" s="34">
        <v>3283</v>
      </c>
      <c r="C182" s="11" t="s">
        <v>699</v>
      </c>
      <c r="D182" s="11" t="s">
        <v>723</v>
      </c>
      <c r="E182" s="4">
        <v>208</v>
      </c>
      <c r="F182" s="2" t="s">
        <v>384</v>
      </c>
      <c r="G182" s="62" t="s">
        <v>385</v>
      </c>
      <c r="H182" s="62" t="s">
        <v>990</v>
      </c>
      <c r="I182" s="1" t="s">
        <v>985</v>
      </c>
      <c r="J182" s="3" t="s">
        <v>634</v>
      </c>
      <c r="K182" s="3" t="s">
        <v>634</v>
      </c>
      <c r="L182" s="5" t="s">
        <v>644</v>
      </c>
      <c r="M182" s="7" t="s">
        <v>634</v>
      </c>
      <c r="N182" s="3" t="s">
        <v>634</v>
      </c>
      <c r="O182" s="5" t="s">
        <v>644</v>
      </c>
      <c r="P182" s="7" t="s">
        <v>634</v>
      </c>
      <c r="Q182" s="5" t="s">
        <v>644</v>
      </c>
      <c r="R182" s="7" t="s">
        <v>634</v>
      </c>
      <c r="S182" s="41">
        <f>VLOOKUP(B182, '2012-2018'!$A$1:$Z$706,24, FALSE)</f>
        <v>0.71291866028708128</v>
      </c>
      <c r="T182" s="35">
        <f>VLOOKUP(B182,'2018-11 Pivot table'!$A$4:$C$709,3, FALSE)</f>
        <v>595</v>
      </c>
      <c r="U182" s="75">
        <f>VLOOKUP(B182,Demographics!$A$1:$W$636,13, FALSE)</f>
        <v>0.25236593059936901</v>
      </c>
      <c r="V182" s="75">
        <f>VLOOKUP(B182,Demographics!$A$1:$W$636,23, FALSE)/100</f>
        <v>0.16</v>
      </c>
    </row>
    <row r="183" spans="1:23" x14ac:dyDescent="0.25">
      <c r="A183" s="2" t="str">
        <f t="shared" si="2"/>
        <v>3</v>
      </c>
      <c r="B183" s="34">
        <v>3287</v>
      </c>
      <c r="C183" s="11" t="s">
        <v>704</v>
      </c>
      <c r="D183" s="19" t="s">
        <v>724</v>
      </c>
      <c r="E183" s="4">
        <v>209</v>
      </c>
      <c r="F183" s="2" t="s">
        <v>386</v>
      </c>
      <c r="G183" s="62" t="s">
        <v>387</v>
      </c>
      <c r="H183" s="62" t="s">
        <v>991</v>
      </c>
      <c r="I183" s="1" t="s">
        <v>981</v>
      </c>
      <c r="J183" s="3" t="s">
        <v>634</v>
      </c>
      <c r="K183" s="3" t="s">
        <v>634</v>
      </c>
      <c r="L183" s="3" t="s">
        <v>634</v>
      </c>
      <c r="M183" s="7" t="s">
        <v>634</v>
      </c>
      <c r="N183" s="3" t="s">
        <v>634</v>
      </c>
      <c r="O183" s="3" t="s">
        <v>634</v>
      </c>
      <c r="P183" s="7" t="s">
        <v>634</v>
      </c>
      <c r="Q183" s="7" t="s">
        <v>634</v>
      </c>
      <c r="R183" s="7" t="s">
        <v>634</v>
      </c>
      <c r="S183" s="41">
        <f>VLOOKUP(B183, '2012-2018'!$A$1:$Z$706,24, FALSE)</f>
        <v>0.67546174142480209</v>
      </c>
      <c r="T183" s="35">
        <f>VLOOKUP(B183,'2018-11 Pivot table'!$A$4:$C$709,3, FALSE)</f>
        <v>465</v>
      </c>
      <c r="U183" s="75">
        <f>VLOOKUP(B183,Demographics!$A$1:$W$636,13, FALSE)</f>
        <v>0.162310286677909</v>
      </c>
      <c r="V183" s="75">
        <f>VLOOKUP(B183,Demographics!$A$1:$W$636,23, FALSE)/100</f>
        <v>0.25</v>
      </c>
    </row>
    <row r="184" spans="1:23" ht="30" x14ac:dyDescent="0.25">
      <c r="A184" s="2" t="str">
        <f t="shared" si="2"/>
        <v>3</v>
      </c>
      <c r="B184" s="34">
        <v>3289</v>
      </c>
      <c r="C184" s="11" t="s">
        <v>697</v>
      </c>
      <c r="D184" s="11" t="s">
        <v>722</v>
      </c>
      <c r="E184" s="4">
        <v>210</v>
      </c>
      <c r="F184" s="2" t="s">
        <v>388</v>
      </c>
      <c r="G184" s="62" t="s">
        <v>681</v>
      </c>
      <c r="H184" s="62" t="s">
        <v>992</v>
      </c>
      <c r="I184" s="1" t="s">
        <v>962</v>
      </c>
      <c r="J184" s="3" t="s">
        <v>634</v>
      </c>
      <c r="K184" s="3" t="s">
        <v>634</v>
      </c>
      <c r="L184" s="5" t="s">
        <v>644</v>
      </c>
      <c r="M184" s="5" t="s">
        <v>644</v>
      </c>
      <c r="N184" s="3" t="s">
        <v>634</v>
      </c>
      <c r="O184" s="5" t="s">
        <v>644</v>
      </c>
      <c r="P184" s="7" t="s">
        <v>634</v>
      </c>
      <c r="Q184" s="5" t="s">
        <v>644</v>
      </c>
      <c r="R184" s="5" t="s">
        <v>644</v>
      </c>
      <c r="S184" s="41">
        <f>VLOOKUP(B184, '2012-2018'!$A$1:$Z$706,24, FALSE)</f>
        <v>0.68736141906873616</v>
      </c>
      <c r="T184" s="35">
        <f>VLOOKUP(B184,'2018-11 Pivot table'!$A$4:$C$709,3, FALSE)</f>
        <v>340</v>
      </c>
      <c r="U184" s="75">
        <f>VLOOKUP(B184,Demographics!$A$1:$W$636,13, FALSE)</f>
        <v>0.23943105491900399</v>
      </c>
      <c r="V184" s="75">
        <f>VLOOKUP(B184,Demographics!$A$1:$W$636,23, FALSE)/100</f>
        <v>0.3</v>
      </c>
    </row>
    <row r="185" spans="1:23" x14ac:dyDescent="0.25">
      <c r="A185" s="2" t="str">
        <f t="shared" si="2"/>
        <v>3</v>
      </c>
      <c r="B185" s="34">
        <v>3324</v>
      </c>
      <c r="C185" s="11" t="s">
        <v>704</v>
      </c>
      <c r="D185" s="11" t="s">
        <v>723</v>
      </c>
      <c r="E185" s="4">
        <v>211</v>
      </c>
      <c r="F185" s="2" t="s">
        <v>423</v>
      </c>
      <c r="G185" s="62" t="s">
        <v>424</v>
      </c>
      <c r="H185" s="62" t="s">
        <v>993</v>
      </c>
      <c r="I185" s="1" t="s">
        <v>962</v>
      </c>
      <c r="J185" s="3" t="s">
        <v>634</v>
      </c>
      <c r="K185" s="3" t="s">
        <v>634</v>
      </c>
      <c r="L185" s="5" t="s">
        <v>644</v>
      </c>
      <c r="M185" s="7" t="s">
        <v>634</v>
      </c>
      <c r="N185" s="3" t="s">
        <v>634</v>
      </c>
      <c r="O185" s="5" t="s">
        <v>644</v>
      </c>
      <c r="P185" s="7" t="s">
        <v>634</v>
      </c>
      <c r="Q185" s="5" t="s">
        <v>644</v>
      </c>
      <c r="R185" s="7" t="s">
        <v>634</v>
      </c>
      <c r="S185" s="41">
        <f>VLOOKUP(B185, '2012-2018'!$A$1:$Z$706,24, FALSE)</f>
        <v>0.73838630806845962</v>
      </c>
      <c r="T185" s="35">
        <f>VLOOKUP(B185,'2018-11 Pivot table'!$A$4:$C$709,3, FALSE)</f>
        <v>391</v>
      </c>
      <c r="U185" s="75">
        <f>VLOOKUP(B185,Demographics!$A$1:$W$636,13, FALSE)</f>
        <v>0.26465028355387499</v>
      </c>
      <c r="V185" s="75">
        <f>VLOOKUP(B185,Demographics!$A$1:$W$636,23, FALSE)/100</f>
        <v>0.2</v>
      </c>
    </row>
    <row r="186" spans="1:23" x14ac:dyDescent="0.25">
      <c r="A186" s="2" t="str">
        <f t="shared" si="2"/>
        <v>3</v>
      </c>
      <c r="B186" s="34">
        <v>3325</v>
      </c>
      <c r="C186" s="11" t="s">
        <v>697</v>
      </c>
      <c r="D186" s="11" t="s">
        <v>723</v>
      </c>
      <c r="E186" s="4">
        <v>212</v>
      </c>
      <c r="F186" s="2" t="s">
        <v>425</v>
      </c>
      <c r="G186" s="62" t="s">
        <v>426</v>
      </c>
      <c r="H186" s="62" t="s">
        <v>994</v>
      </c>
      <c r="I186" s="1" t="s">
        <v>975</v>
      </c>
      <c r="J186" s="3" t="s">
        <v>634</v>
      </c>
      <c r="K186" s="3" t="s">
        <v>634</v>
      </c>
      <c r="L186" s="5" t="s">
        <v>644</v>
      </c>
      <c r="M186" s="5" t="s">
        <v>644</v>
      </c>
      <c r="N186" s="3" t="s">
        <v>634</v>
      </c>
      <c r="O186" s="5" t="s">
        <v>644</v>
      </c>
      <c r="P186" s="7" t="s">
        <v>634</v>
      </c>
      <c r="Q186" s="5" t="s">
        <v>644</v>
      </c>
      <c r="R186" s="5" t="s">
        <v>644</v>
      </c>
      <c r="S186" s="41">
        <f>VLOOKUP(B186, '2012-2018'!$A$1:$Z$706,24, FALSE)</f>
        <v>0.73056994818652854</v>
      </c>
      <c r="T186" s="35">
        <f>VLOOKUP(B186,'2018-11 Pivot table'!$A$4:$C$709,3, FALSE)</f>
        <v>191</v>
      </c>
      <c r="U186" s="75">
        <f>VLOOKUP(B186,Demographics!$A$1:$W$636,13, FALSE)</f>
        <v>0.223291626564004</v>
      </c>
      <c r="V186" s="75">
        <f>VLOOKUP(B186,Demographics!$A$1:$W$636,23, FALSE)/100</f>
        <v>0.18</v>
      </c>
    </row>
    <row r="187" spans="1:23" x14ac:dyDescent="0.25">
      <c r="A187" s="2" t="str">
        <f t="shared" si="2"/>
        <v>3</v>
      </c>
      <c r="B187" s="34">
        <v>3326</v>
      </c>
      <c r="C187" s="72" t="s">
        <v>697</v>
      </c>
      <c r="D187" s="72" t="s">
        <v>723</v>
      </c>
      <c r="E187" s="4">
        <v>213</v>
      </c>
      <c r="F187" s="2" t="s">
        <v>427</v>
      </c>
      <c r="G187" s="62" t="s">
        <v>428</v>
      </c>
      <c r="H187" s="62" t="s">
        <v>995</v>
      </c>
      <c r="I187" s="1" t="s">
        <v>962</v>
      </c>
      <c r="J187" s="3" t="s">
        <v>634</v>
      </c>
      <c r="K187" s="3" t="s">
        <v>634</v>
      </c>
      <c r="L187" s="5" t="s">
        <v>644</v>
      </c>
      <c r="M187" s="5" t="s">
        <v>644</v>
      </c>
      <c r="N187" s="3" t="s">
        <v>634</v>
      </c>
      <c r="O187" s="5" t="s">
        <v>644</v>
      </c>
      <c r="P187" s="7" t="s">
        <v>634</v>
      </c>
      <c r="Q187" s="5" t="s">
        <v>644</v>
      </c>
      <c r="R187" s="5" t="s">
        <v>644</v>
      </c>
      <c r="S187" s="41">
        <f>VLOOKUP(B187, '2012-2018'!$A$1:$Z$706,24, FALSE)</f>
        <v>0.56060606060606055</v>
      </c>
      <c r="T187" s="35">
        <f>VLOOKUP(B187,'2018-11 Pivot table'!$A$4:$C$709,3, FALSE)</f>
        <v>126</v>
      </c>
      <c r="U187" s="75">
        <f>VLOOKUP(B187,Demographics!$A$1:$W$636,13, FALSE)</f>
        <v>0.24970131421744299</v>
      </c>
      <c r="V187" s="75">
        <f>VLOOKUP(B187,Demographics!$A$1:$W$636,23, FALSE)/100</f>
        <v>0.23</v>
      </c>
    </row>
    <row r="188" spans="1:23" s="30" customFormat="1" x14ac:dyDescent="0.25">
      <c r="A188" s="2" t="str">
        <f t="shared" si="2"/>
        <v>3</v>
      </c>
      <c r="B188" s="34">
        <v>3330</v>
      </c>
      <c r="C188" s="11" t="s">
        <v>699</v>
      </c>
      <c r="D188" s="11" t="s">
        <v>722</v>
      </c>
      <c r="E188" s="4">
        <v>215</v>
      </c>
      <c r="F188" s="2" t="s">
        <v>433</v>
      </c>
      <c r="G188" s="62" t="s">
        <v>434</v>
      </c>
      <c r="H188" s="62" t="s">
        <v>996</v>
      </c>
      <c r="I188" s="1" t="s">
        <v>998</v>
      </c>
      <c r="J188" s="3" t="s">
        <v>634</v>
      </c>
      <c r="K188" s="3" t="s">
        <v>634</v>
      </c>
      <c r="L188" s="5" t="s">
        <v>644</v>
      </c>
      <c r="M188" s="5" t="s">
        <v>644</v>
      </c>
      <c r="N188" s="3" t="s">
        <v>634</v>
      </c>
      <c r="O188" s="5" t="s">
        <v>644</v>
      </c>
      <c r="P188" s="7" t="s">
        <v>634</v>
      </c>
      <c r="Q188" s="5" t="s">
        <v>644</v>
      </c>
      <c r="R188" s="5" t="s">
        <v>644</v>
      </c>
      <c r="S188" s="41">
        <f>VLOOKUP(B188, '2012-2018'!$A$1:$Z$706,24, FALSE)</f>
        <v>0.76969696969696966</v>
      </c>
      <c r="T188" s="35">
        <f>VLOOKUP(B188,'2018-11 Pivot table'!$A$4:$C$709,3, FALSE)</f>
        <v>451</v>
      </c>
      <c r="U188" s="75">
        <f>VLOOKUP(B188,Demographics!$A$1:$W$636,13, FALSE)</f>
        <v>0.287303058387396</v>
      </c>
      <c r="V188" s="75">
        <f>VLOOKUP(B188,Demographics!$A$1:$W$636,23, FALSE)/100</f>
        <v>0.14000000000000001</v>
      </c>
      <c r="W188" s="13"/>
    </row>
    <row r="189" spans="1:23" ht="30" x14ac:dyDescent="0.25">
      <c r="A189" s="2" t="str">
        <f t="shared" si="2"/>
        <v>3</v>
      </c>
      <c r="B189" s="34">
        <v>3331</v>
      </c>
      <c r="C189" s="11" t="s">
        <v>699</v>
      </c>
      <c r="D189" s="72" t="s">
        <v>722</v>
      </c>
      <c r="E189" s="4">
        <v>216</v>
      </c>
      <c r="F189" s="2" t="s">
        <v>435</v>
      </c>
      <c r="G189" s="62" t="s">
        <v>682</v>
      </c>
      <c r="H189" s="62" t="s">
        <v>997</v>
      </c>
      <c r="I189" s="1" t="s">
        <v>998</v>
      </c>
      <c r="J189" s="3" t="s">
        <v>634</v>
      </c>
      <c r="K189" s="3" t="s">
        <v>634</v>
      </c>
      <c r="L189" s="5" t="s">
        <v>644</v>
      </c>
      <c r="M189" s="7" t="s">
        <v>634</v>
      </c>
      <c r="N189" s="3" t="s">
        <v>634</v>
      </c>
      <c r="O189" s="5" t="s">
        <v>644</v>
      </c>
      <c r="P189" s="7" t="s">
        <v>634</v>
      </c>
      <c r="Q189" s="5" t="s">
        <v>644</v>
      </c>
      <c r="R189" s="7" t="s">
        <v>634</v>
      </c>
      <c r="S189" s="41">
        <f>VLOOKUP(B189, '2012-2018'!$A$1:$Z$706,24, FALSE)</f>
        <v>0.80788675429726997</v>
      </c>
      <c r="T189" s="35">
        <f>VLOOKUP(B189,'2018-11 Pivot table'!$A$4:$C$709,3, FALSE)</f>
        <v>503</v>
      </c>
      <c r="U189" s="75">
        <f>VLOOKUP(B189,Demographics!$A$1:$W$636,13, FALSE)</f>
        <v>0.1852038248616</v>
      </c>
      <c r="V189" s="75">
        <f>VLOOKUP(B189,Demographics!$A$1:$W$636,23, FALSE)/100</f>
        <v>0.14000000000000001</v>
      </c>
    </row>
    <row r="190" spans="1:23" x14ac:dyDescent="0.25">
      <c r="A190" s="2" t="str">
        <f t="shared" si="2"/>
        <v>3</v>
      </c>
      <c r="B190" s="34">
        <v>3333</v>
      </c>
      <c r="C190" s="11" t="s">
        <v>699</v>
      </c>
      <c r="D190" s="11" t="s">
        <v>723</v>
      </c>
      <c r="E190" s="4">
        <v>218</v>
      </c>
      <c r="F190" s="2" t="s">
        <v>438</v>
      </c>
      <c r="G190" s="64" t="s">
        <v>439</v>
      </c>
      <c r="H190" s="62" t="s">
        <v>999</v>
      </c>
      <c r="I190" s="1" t="s">
        <v>962</v>
      </c>
      <c r="J190" s="3" t="s">
        <v>634</v>
      </c>
      <c r="K190" s="3" t="s">
        <v>634</v>
      </c>
      <c r="L190" s="3" t="s">
        <v>634</v>
      </c>
      <c r="M190" s="7" t="s">
        <v>634</v>
      </c>
      <c r="N190" s="3" t="s">
        <v>634</v>
      </c>
      <c r="O190" s="3" t="s">
        <v>634</v>
      </c>
      <c r="P190" s="7" t="s">
        <v>634</v>
      </c>
      <c r="Q190" s="5" t="s">
        <v>644</v>
      </c>
      <c r="R190" s="7" t="s">
        <v>634</v>
      </c>
      <c r="S190" s="41">
        <f>VLOOKUP(B190, '2012-2018'!$A$1:$Z$706,24, FALSE)</f>
        <v>0.73859844271412678</v>
      </c>
      <c r="T190" s="35">
        <f>VLOOKUP(B190,'2018-11 Pivot table'!$A$4:$C$709,3, FALSE)</f>
        <v>616</v>
      </c>
      <c r="U190" s="75">
        <f>VLOOKUP(B190,Demographics!$A$1:$W$636,13, FALSE)</f>
        <v>0.26431409207758799</v>
      </c>
      <c r="V190" s="75">
        <f>VLOOKUP(B190,Demographics!$A$1:$W$636,23, FALSE)/100</f>
        <v>0.23</v>
      </c>
      <c r="W190" s="13" t="s">
        <v>770</v>
      </c>
    </row>
    <row r="191" spans="1:23" ht="30" x14ac:dyDescent="0.25">
      <c r="A191" s="2" t="str">
        <f t="shared" si="2"/>
        <v>3</v>
      </c>
      <c r="B191" s="40">
        <v>3334</v>
      </c>
      <c r="C191" s="25" t="s">
        <v>699</v>
      </c>
      <c r="D191" s="25"/>
      <c r="E191" s="26"/>
      <c r="F191" s="8"/>
      <c r="G191" s="64" t="s">
        <v>746</v>
      </c>
      <c r="H191" s="64" t="s">
        <v>1131</v>
      </c>
      <c r="I191" s="16" t="s">
        <v>985</v>
      </c>
      <c r="J191" s="7" t="s">
        <v>634</v>
      </c>
      <c r="K191" s="5" t="s">
        <v>644</v>
      </c>
      <c r="L191" s="5" t="s">
        <v>644</v>
      </c>
      <c r="M191" s="5" t="s">
        <v>644</v>
      </c>
      <c r="N191" s="5" t="s">
        <v>644</v>
      </c>
      <c r="O191" s="5" t="s">
        <v>644</v>
      </c>
      <c r="P191" s="5" t="s">
        <v>644</v>
      </c>
      <c r="Q191" s="5" t="s">
        <v>644</v>
      </c>
      <c r="R191" s="5" t="s">
        <v>644</v>
      </c>
      <c r="S191" s="41">
        <f>VLOOKUP(B191, '2012-2018'!$A$1:$Z$706,24, FALSE)</f>
        <v>0.63574660633484159</v>
      </c>
      <c r="T191" s="35">
        <f>VLOOKUP(B191,'2018-11 Pivot table'!$A$4:$C$709,3, FALSE)</f>
        <v>275</v>
      </c>
      <c r="U191" s="75">
        <f>VLOOKUP(B191,Demographics!$A$1:$W$636,13, FALSE)</f>
        <v>0.21947283485745001</v>
      </c>
      <c r="V191" s="75">
        <f>VLOOKUP(B191,Demographics!$A$1:$W$636,23, FALSE)/100</f>
        <v>0.3</v>
      </c>
      <c r="W191" s="24" t="s">
        <v>747</v>
      </c>
    </row>
    <row r="192" spans="1:23" x14ac:dyDescent="0.25">
      <c r="A192" s="2" t="str">
        <f t="shared" si="2"/>
        <v>3</v>
      </c>
      <c r="B192" s="34">
        <v>3336</v>
      </c>
      <c r="C192" s="11" t="s">
        <v>702</v>
      </c>
      <c r="D192" s="11" t="s">
        <v>722</v>
      </c>
      <c r="E192" s="4">
        <v>221</v>
      </c>
      <c r="F192" s="2" t="s">
        <v>444</v>
      </c>
      <c r="G192" s="62" t="s">
        <v>445</v>
      </c>
      <c r="H192" s="62" t="s">
        <v>1000</v>
      </c>
      <c r="I192" s="1" t="s">
        <v>956</v>
      </c>
      <c r="J192" s="3" t="s">
        <v>634</v>
      </c>
      <c r="K192" s="3" t="s">
        <v>634</v>
      </c>
      <c r="L192" s="5" t="s">
        <v>644</v>
      </c>
      <c r="M192" s="5" t="s">
        <v>644</v>
      </c>
      <c r="N192" s="3" t="s">
        <v>634</v>
      </c>
      <c r="O192" s="5" t="s">
        <v>644</v>
      </c>
      <c r="P192" s="7" t="s">
        <v>634</v>
      </c>
      <c r="Q192" s="5" t="s">
        <v>644</v>
      </c>
      <c r="R192" s="5" t="s">
        <v>644</v>
      </c>
      <c r="S192" s="41">
        <f>VLOOKUP(B192, '2012-2018'!$A$1:$Z$706,24, FALSE)</f>
        <v>0.57109004739336489</v>
      </c>
      <c r="T192" s="35">
        <f>VLOOKUP(B192,'2018-11 Pivot table'!$A$4:$C$709,3, FALSE)</f>
        <v>448</v>
      </c>
      <c r="U192" s="75">
        <f>VLOOKUP(B192,Demographics!$A$1:$W$636,13, FALSE)</f>
        <v>0.16544117647058801</v>
      </c>
      <c r="V192" s="75">
        <f>VLOOKUP(B192,Demographics!$A$1:$W$636,23, FALSE)/100</f>
        <v>0.51</v>
      </c>
    </row>
    <row r="193" spans="1:23" x14ac:dyDescent="0.25">
      <c r="A193" s="2" t="str">
        <f t="shared" si="2"/>
        <v>3</v>
      </c>
      <c r="B193" s="34">
        <v>3359</v>
      </c>
      <c r="C193" s="72" t="s">
        <v>699</v>
      </c>
      <c r="D193" s="19" t="s">
        <v>724</v>
      </c>
      <c r="E193" s="4">
        <v>222</v>
      </c>
      <c r="F193" s="2" t="s">
        <v>465</v>
      </c>
      <c r="G193" s="62" t="s">
        <v>466</v>
      </c>
      <c r="H193" s="62" t="s">
        <v>1001</v>
      </c>
      <c r="I193" s="1" t="s">
        <v>960</v>
      </c>
      <c r="J193" s="3" t="s">
        <v>634</v>
      </c>
      <c r="K193" s="3" t="s">
        <v>634</v>
      </c>
      <c r="L193" s="3" t="s">
        <v>634</v>
      </c>
      <c r="M193" s="7" t="s">
        <v>634</v>
      </c>
      <c r="N193" s="3" t="s">
        <v>634</v>
      </c>
      <c r="O193" s="3" t="s">
        <v>634</v>
      </c>
      <c r="P193" s="7" t="s">
        <v>634</v>
      </c>
      <c r="Q193" s="5" t="s">
        <v>644</v>
      </c>
      <c r="R193" s="7" t="s">
        <v>634</v>
      </c>
      <c r="S193" s="41">
        <f>VLOOKUP(B193, '2012-2018'!$A$1:$Z$706,24, FALSE)</f>
        <v>0.7443762781186094</v>
      </c>
      <c r="T193" s="35">
        <f>VLOOKUP(B193,'2018-11 Pivot table'!$A$4:$C$709,3, FALSE)</f>
        <v>655</v>
      </c>
      <c r="U193" s="75">
        <f>VLOOKUP(B193,Demographics!$A$1:$W$636,13, FALSE)</f>
        <v>0.11138251099169499</v>
      </c>
      <c r="V193" s="75">
        <f>VLOOKUP(B193,Demographics!$A$1:$W$636,23, FALSE)/100</f>
        <v>0.11</v>
      </c>
      <c r="W193" s="13" t="s">
        <v>694</v>
      </c>
    </row>
    <row r="194" spans="1:23" x14ac:dyDescent="0.25">
      <c r="A194" s="2" t="str">
        <f t="shared" ref="A194:A255" si="3">LEFT(B194, 1)</f>
        <v>3</v>
      </c>
      <c r="B194" s="34">
        <v>3361</v>
      </c>
      <c r="C194" s="11" t="s">
        <v>699</v>
      </c>
      <c r="D194" s="11" t="s">
        <v>722</v>
      </c>
      <c r="E194" s="4">
        <v>223</v>
      </c>
      <c r="F194" s="2" t="s">
        <v>467</v>
      </c>
      <c r="G194" s="62" t="s">
        <v>468</v>
      </c>
      <c r="H194" s="62" t="s">
        <v>1002</v>
      </c>
      <c r="I194" s="1" t="s">
        <v>958</v>
      </c>
      <c r="J194" s="3" t="s">
        <v>634</v>
      </c>
      <c r="K194" s="3" t="s">
        <v>634</v>
      </c>
      <c r="L194" s="5" t="s">
        <v>644</v>
      </c>
      <c r="M194" s="7" t="s">
        <v>634</v>
      </c>
      <c r="N194" s="3" t="s">
        <v>634</v>
      </c>
      <c r="O194" s="5" t="s">
        <v>644</v>
      </c>
      <c r="P194" s="7" t="s">
        <v>634</v>
      </c>
      <c r="Q194" s="5" t="s">
        <v>644</v>
      </c>
      <c r="R194" s="7" t="s">
        <v>634</v>
      </c>
      <c r="S194" s="41">
        <f>VLOOKUP(B194, '2012-2018'!$A$1:$Z$706,24, FALSE)</f>
        <v>0.67284991568296793</v>
      </c>
      <c r="T194" s="35">
        <f>VLOOKUP(B194,'2018-11 Pivot table'!$A$4:$C$709,3, FALSE)</f>
        <v>1105</v>
      </c>
      <c r="U194" s="75">
        <f>VLOOKUP(B194,Demographics!$A$1:$W$636,13, FALSE)</f>
        <v>0.14334862385321101</v>
      </c>
      <c r="V194" s="75">
        <f>VLOOKUP(B194,Demographics!$A$1:$W$636,23, FALSE)/100</f>
        <v>0.19</v>
      </c>
    </row>
    <row r="195" spans="1:23" x14ac:dyDescent="0.25">
      <c r="A195" s="2" t="str">
        <f t="shared" si="3"/>
        <v>3</v>
      </c>
      <c r="B195" s="34">
        <v>3363</v>
      </c>
      <c r="C195" s="11" t="s">
        <v>704</v>
      </c>
      <c r="D195" s="11" t="s">
        <v>722</v>
      </c>
      <c r="E195" s="4">
        <v>224</v>
      </c>
      <c r="F195" s="2" t="s">
        <v>469</v>
      </c>
      <c r="G195" s="62" t="s">
        <v>470</v>
      </c>
      <c r="H195" s="62" t="s">
        <v>1003</v>
      </c>
      <c r="I195" s="1" t="s">
        <v>968</v>
      </c>
      <c r="J195" s="3" t="s">
        <v>634</v>
      </c>
      <c r="K195" s="3" t="s">
        <v>634</v>
      </c>
      <c r="L195" s="5" t="s">
        <v>644</v>
      </c>
      <c r="M195" s="5" t="s">
        <v>644</v>
      </c>
      <c r="N195" s="3" t="s">
        <v>634</v>
      </c>
      <c r="O195" s="5" t="s">
        <v>644</v>
      </c>
      <c r="P195" s="7" t="s">
        <v>634</v>
      </c>
      <c r="Q195" s="5" t="s">
        <v>644</v>
      </c>
      <c r="R195" s="7" t="s">
        <v>634</v>
      </c>
      <c r="S195" s="41">
        <f>VLOOKUP(B195, '2012-2018'!$A$1:$Z$706,24, FALSE)</f>
        <v>0.69047619047619047</v>
      </c>
      <c r="T195" s="35">
        <f>VLOOKUP(B195,'2018-11 Pivot table'!$A$4:$C$709,3, FALSE)</f>
        <v>1187</v>
      </c>
      <c r="U195" s="75">
        <f>VLOOKUP(B195,Demographics!$A$1:$W$636,13, FALSE)</f>
        <v>0.11190926275992399</v>
      </c>
      <c r="V195" s="75">
        <f>VLOOKUP(B195,Demographics!$A$1:$W$636,23, FALSE)/100</f>
        <v>0.21</v>
      </c>
    </row>
    <row r="196" spans="1:23" ht="63.75" x14ac:dyDescent="0.25">
      <c r="A196" s="2" t="str">
        <f t="shared" si="3"/>
        <v>3</v>
      </c>
      <c r="B196" s="34">
        <v>3368</v>
      </c>
      <c r="C196" s="11" t="s">
        <v>699</v>
      </c>
      <c r="D196" s="11" t="s">
        <v>723</v>
      </c>
      <c r="E196" s="4">
        <v>225</v>
      </c>
      <c r="F196" s="2" t="s">
        <v>471</v>
      </c>
      <c r="G196" s="62" t="s">
        <v>472</v>
      </c>
      <c r="H196" s="62" t="s">
        <v>1004</v>
      </c>
      <c r="I196" s="1" t="s">
        <v>985</v>
      </c>
      <c r="J196" s="3" t="s">
        <v>634</v>
      </c>
      <c r="K196" s="3" t="s">
        <v>634</v>
      </c>
      <c r="L196" s="5" t="s">
        <v>644</v>
      </c>
      <c r="M196" s="7" t="s">
        <v>634</v>
      </c>
      <c r="N196" s="3" t="s">
        <v>634</v>
      </c>
      <c r="O196" s="5" t="s">
        <v>644</v>
      </c>
      <c r="P196" s="7" t="s">
        <v>634</v>
      </c>
      <c r="Q196" s="5" t="s">
        <v>644</v>
      </c>
      <c r="R196" s="7" t="s">
        <v>634</v>
      </c>
      <c r="S196" s="41">
        <f>VLOOKUP(B196, '2012-2018'!$A$1:$Z$706,24, FALSE)</f>
        <v>0.73262032085561501</v>
      </c>
      <c r="T196" s="35">
        <f>VLOOKUP(B196,'2018-11 Pivot table'!$A$4:$C$709,3, FALSE)</f>
        <v>115</v>
      </c>
      <c r="U196" s="75">
        <f>VLOOKUP(B196,Demographics!$A$1:$W$636,13, FALSE)</f>
        <v>0.36438356164383601</v>
      </c>
      <c r="V196" s="75">
        <f>VLOOKUP(B196,Demographics!$A$1:$W$636,23, FALSE)/100</f>
        <v>0.1</v>
      </c>
      <c r="W196" s="17" t="s">
        <v>711</v>
      </c>
    </row>
    <row r="197" spans="1:23" ht="30" x14ac:dyDescent="0.25">
      <c r="A197" s="2" t="str">
        <f t="shared" si="3"/>
        <v>3</v>
      </c>
      <c r="B197" s="34">
        <v>3386</v>
      </c>
      <c r="C197" s="3" t="s">
        <v>704</v>
      </c>
      <c r="D197" s="3" t="s">
        <v>723</v>
      </c>
      <c r="E197" s="4">
        <v>227</v>
      </c>
      <c r="F197" s="2" t="s">
        <v>487</v>
      </c>
      <c r="G197" s="62" t="s">
        <v>661</v>
      </c>
      <c r="H197" s="62" t="s">
        <v>1005</v>
      </c>
      <c r="I197" s="1" t="s">
        <v>964</v>
      </c>
      <c r="J197" s="3" t="s">
        <v>634</v>
      </c>
      <c r="K197" s="3" t="s">
        <v>634</v>
      </c>
      <c r="L197" s="5" t="s">
        <v>644</v>
      </c>
      <c r="M197" s="7" t="s">
        <v>634</v>
      </c>
      <c r="N197" s="3" t="s">
        <v>634</v>
      </c>
      <c r="O197" s="5" t="s">
        <v>644</v>
      </c>
      <c r="P197" s="7" t="s">
        <v>634</v>
      </c>
      <c r="Q197" s="5" t="s">
        <v>644</v>
      </c>
      <c r="R197" s="7" t="s">
        <v>634</v>
      </c>
      <c r="S197" s="41">
        <f>VLOOKUP(B197, '2012-2018'!$A$1:$Z$706,24, FALSE)</f>
        <v>0.80180180180180183</v>
      </c>
      <c r="T197" s="35">
        <f>VLOOKUP(B197,'2018-11 Pivot table'!$A$4:$C$709,3, FALSE)</f>
        <v>541</v>
      </c>
      <c r="U197" s="75">
        <f>VLOOKUP(B197,Demographics!$A$1:$W$636,13, FALSE)</f>
        <v>0.22361868626986001</v>
      </c>
      <c r="V197" s="75">
        <f>VLOOKUP(B197,Demographics!$A$1:$W$636,23, FALSE)/100</f>
        <v>0.14000000000000001</v>
      </c>
    </row>
    <row r="198" spans="1:23" x14ac:dyDescent="0.25">
      <c r="A198" s="2" t="str">
        <f t="shared" si="3"/>
        <v>3</v>
      </c>
      <c r="B198" s="34">
        <v>3389</v>
      </c>
      <c r="C198" s="11" t="s">
        <v>699</v>
      </c>
      <c r="D198" s="11" t="s">
        <v>722</v>
      </c>
      <c r="E198" s="4">
        <v>228</v>
      </c>
      <c r="F198" s="2" t="s">
        <v>488</v>
      </c>
      <c r="G198" s="62" t="s">
        <v>489</v>
      </c>
      <c r="H198" s="62" t="s">
        <v>1006</v>
      </c>
      <c r="I198" s="1" t="s">
        <v>956</v>
      </c>
      <c r="J198" s="3" t="s">
        <v>634</v>
      </c>
      <c r="K198" s="3" t="s">
        <v>634</v>
      </c>
      <c r="L198" s="5" t="s">
        <v>644</v>
      </c>
      <c r="M198" s="7" t="s">
        <v>634</v>
      </c>
      <c r="N198" s="3" t="s">
        <v>634</v>
      </c>
      <c r="O198" s="5" t="s">
        <v>644</v>
      </c>
      <c r="P198" s="7" t="s">
        <v>634</v>
      </c>
      <c r="Q198" s="5" t="s">
        <v>644</v>
      </c>
      <c r="R198" s="7" t="s">
        <v>634</v>
      </c>
      <c r="S198" s="41">
        <f>VLOOKUP(B198, '2012-2018'!$A$1:$Z$706,24, FALSE)</f>
        <v>0.54752851711026618</v>
      </c>
      <c r="T198" s="35">
        <f>VLOOKUP(B198,'2018-11 Pivot table'!$A$4:$C$709,3, FALSE)</f>
        <v>622</v>
      </c>
      <c r="U198" s="75">
        <f>VLOOKUP(B198,Demographics!$A$1:$W$636,13, FALSE)</f>
        <v>0.11727842435094001</v>
      </c>
      <c r="V198" s="75">
        <f>VLOOKUP(B198,Demographics!$A$1:$W$636,23, FALSE)/100</f>
        <v>0.36</v>
      </c>
    </row>
    <row r="199" spans="1:23" x14ac:dyDescent="0.25">
      <c r="A199" s="2" t="str">
        <f t="shared" si="3"/>
        <v>3</v>
      </c>
      <c r="B199" s="34">
        <v>3390</v>
      </c>
      <c r="C199" s="11" t="s">
        <v>699</v>
      </c>
      <c r="D199" s="72" t="s">
        <v>722</v>
      </c>
      <c r="E199" s="4">
        <v>229</v>
      </c>
      <c r="F199" s="2" t="s">
        <v>490</v>
      </c>
      <c r="G199" s="62" t="s">
        <v>491</v>
      </c>
      <c r="H199" s="62" t="s">
        <v>1007</v>
      </c>
      <c r="I199" s="1" t="s">
        <v>998</v>
      </c>
      <c r="J199" s="3" t="s">
        <v>634</v>
      </c>
      <c r="K199" s="3" t="s">
        <v>634</v>
      </c>
      <c r="L199" s="5" t="s">
        <v>644</v>
      </c>
      <c r="M199" s="7" t="s">
        <v>634</v>
      </c>
      <c r="N199" s="3" t="s">
        <v>634</v>
      </c>
      <c r="O199" s="5" t="s">
        <v>644</v>
      </c>
      <c r="P199" s="7" t="s">
        <v>634</v>
      </c>
      <c r="Q199" s="5" t="s">
        <v>644</v>
      </c>
      <c r="R199" s="7" t="s">
        <v>634</v>
      </c>
      <c r="S199" s="41">
        <f>VLOOKUP(B199, '2012-2018'!$A$1:$Z$706,24, FALSE)</f>
        <v>0.78842315369261473</v>
      </c>
      <c r="T199" s="35">
        <f>VLOOKUP(B199,'2018-11 Pivot table'!$A$4:$C$709,3, FALSE)</f>
        <v>558</v>
      </c>
      <c r="U199" s="75">
        <f>VLOOKUP(B199,Demographics!$A$1:$W$636,13, FALSE)</f>
        <v>0.214070626882015</v>
      </c>
      <c r="V199" s="75">
        <f>VLOOKUP(B199,Demographics!$A$1:$W$636,23, FALSE)/100</f>
        <v>0.13</v>
      </c>
    </row>
    <row r="200" spans="1:23" x14ac:dyDescent="0.25">
      <c r="A200" s="2" t="str">
        <f t="shared" si="3"/>
        <v>3</v>
      </c>
      <c r="B200" s="34">
        <v>3391</v>
      </c>
      <c r="C200" s="72" t="s">
        <v>699</v>
      </c>
      <c r="D200" s="72" t="s">
        <v>722</v>
      </c>
      <c r="E200" s="4">
        <v>230</v>
      </c>
      <c r="F200" s="2" t="s">
        <v>492</v>
      </c>
      <c r="G200" s="62" t="s">
        <v>493</v>
      </c>
      <c r="H200" s="62" t="s">
        <v>1008</v>
      </c>
      <c r="I200" s="1" t="s">
        <v>956</v>
      </c>
      <c r="J200" s="3" t="s">
        <v>634</v>
      </c>
      <c r="K200" s="3" t="s">
        <v>634</v>
      </c>
      <c r="L200" s="5" t="s">
        <v>644</v>
      </c>
      <c r="M200" s="7" t="s">
        <v>634</v>
      </c>
      <c r="N200" s="3" t="s">
        <v>634</v>
      </c>
      <c r="O200" s="5" t="s">
        <v>644</v>
      </c>
      <c r="P200" s="7" t="s">
        <v>634</v>
      </c>
      <c r="Q200" s="5" t="s">
        <v>644</v>
      </c>
      <c r="R200" s="7" t="s">
        <v>634</v>
      </c>
      <c r="S200" s="41">
        <f>VLOOKUP(B200, '2012-2018'!$A$1:$Z$706,24, FALSE)</f>
        <v>0.54408060453400509</v>
      </c>
      <c r="T200" s="35">
        <f>VLOOKUP(B200,'2018-11 Pivot table'!$A$4:$C$709,3, FALSE)</f>
        <v>787</v>
      </c>
      <c r="U200" s="75">
        <f>VLOOKUP(B200,Demographics!$A$1:$W$636,13, FALSE)</f>
        <v>0.14434330299089701</v>
      </c>
      <c r="V200" s="75">
        <f>VLOOKUP(B200,Demographics!$A$1:$W$636,23, FALSE)/100</f>
        <v>0.42</v>
      </c>
    </row>
    <row r="201" spans="1:23" x14ac:dyDescent="0.25">
      <c r="A201" s="2" t="str">
        <f t="shared" si="3"/>
        <v>3</v>
      </c>
      <c r="B201" s="39">
        <v>3396</v>
      </c>
      <c r="C201" s="20" t="s">
        <v>699</v>
      </c>
      <c r="D201" s="20" t="s">
        <v>723</v>
      </c>
      <c r="E201" s="29">
        <v>231</v>
      </c>
      <c r="F201" s="30" t="s">
        <v>494</v>
      </c>
      <c r="G201" s="64" t="s">
        <v>495</v>
      </c>
      <c r="H201" s="62" t="s">
        <v>1183</v>
      </c>
      <c r="I201" s="1" t="s">
        <v>958</v>
      </c>
      <c r="J201" s="3" t="s">
        <v>634</v>
      </c>
      <c r="K201" s="28" t="s">
        <v>634</v>
      </c>
      <c r="L201" s="10" t="s">
        <v>644</v>
      </c>
      <c r="M201" s="10" t="s">
        <v>644</v>
      </c>
      <c r="N201" s="28" t="s">
        <v>634</v>
      </c>
      <c r="O201" s="10" t="s">
        <v>644</v>
      </c>
      <c r="P201" s="9" t="s">
        <v>634</v>
      </c>
      <c r="Q201" s="10" t="s">
        <v>644</v>
      </c>
      <c r="R201" s="10" t="s">
        <v>644</v>
      </c>
      <c r="S201" s="41">
        <f>VLOOKUP(B201, '2012-2018'!$A$1:$Z$706,24, FALSE)</f>
        <v>0.64646464646464652</v>
      </c>
      <c r="T201" s="35">
        <f>VLOOKUP(B201,'2018-11 Pivot table'!$A$4:$C$709,3, FALSE)</f>
        <v>466</v>
      </c>
      <c r="U201" s="75">
        <f>VLOOKUP(B201,Demographics!$A$1:$W$636,13, FALSE)</f>
        <v>0.134576271186441</v>
      </c>
      <c r="V201" s="75">
        <f>VLOOKUP(B201,Demographics!$A$1:$W$636,23, FALSE)/100</f>
        <v>0.18</v>
      </c>
      <c r="W201" s="27" t="s">
        <v>1222</v>
      </c>
    </row>
    <row r="202" spans="1:23" ht="30" x14ac:dyDescent="0.25">
      <c r="A202" s="2" t="str">
        <f t="shared" si="3"/>
        <v>3</v>
      </c>
      <c r="B202" s="38">
        <v>3421</v>
      </c>
      <c r="C202" s="11"/>
      <c r="D202" s="11"/>
      <c r="G202" s="63" t="s">
        <v>749</v>
      </c>
      <c r="H202" s="63" t="s">
        <v>1122</v>
      </c>
      <c r="I202" s="6" t="s">
        <v>998</v>
      </c>
      <c r="J202" s="3" t="s">
        <v>634</v>
      </c>
      <c r="K202" s="5" t="s">
        <v>644</v>
      </c>
      <c r="L202" s="5" t="s">
        <v>644</v>
      </c>
      <c r="M202" s="5" t="s">
        <v>644</v>
      </c>
      <c r="N202" s="5" t="s">
        <v>644</v>
      </c>
      <c r="O202" s="5" t="s">
        <v>644</v>
      </c>
      <c r="P202" s="5" t="s">
        <v>644</v>
      </c>
      <c r="Q202" s="5" t="s">
        <v>644</v>
      </c>
      <c r="R202" s="5" t="s">
        <v>644</v>
      </c>
      <c r="S202" s="41">
        <f>VLOOKUP(B202, '2012-2018'!$A$1:$Z$706,24, FALSE)</f>
        <v>0.78082191780821919</v>
      </c>
      <c r="T202" s="35">
        <f>VLOOKUP(B202,'2018-11 Pivot table'!$A$4:$C$709,3, FALSE)</f>
        <v>870</v>
      </c>
      <c r="U202" s="75">
        <f>VLOOKUP(B202,Demographics!$A$1:$W$636,13, FALSE)</f>
        <v>0.21541950113378699</v>
      </c>
      <c r="V202" s="75">
        <f>VLOOKUP(B202,Demographics!$A$1:$W$636,23, FALSE)/100</f>
        <v>0.14000000000000001</v>
      </c>
      <c r="W202" s="24" t="s">
        <v>750</v>
      </c>
    </row>
    <row r="203" spans="1:23" x14ac:dyDescent="0.25">
      <c r="A203" s="2" t="str">
        <f t="shared" si="3"/>
        <v>3</v>
      </c>
      <c r="B203" s="34">
        <v>3422</v>
      </c>
      <c r="C203" s="11" t="s">
        <v>704</v>
      </c>
      <c r="D203" s="19" t="s">
        <v>724</v>
      </c>
      <c r="E203" s="4">
        <v>233</v>
      </c>
      <c r="F203" s="2" t="s">
        <v>500</v>
      </c>
      <c r="G203" s="62" t="s">
        <v>501</v>
      </c>
      <c r="H203" s="62" t="s">
        <v>1009</v>
      </c>
      <c r="I203" s="1" t="s">
        <v>964</v>
      </c>
      <c r="J203" s="3" t="s">
        <v>634</v>
      </c>
      <c r="K203" s="3" t="s">
        <v>634</v>
      </c>
      <c r="L203" s="5" t="s">
        <v>644</v>
      </c>
      <c r="M203" s="7" t="s">
        <v>634</v>
      </c>
      <c r="N203" s="3" t="s">
        <v>634</v>
      </c>
      <c r="O203" s="5" t="s">
        <v>644</v>
      </c>
      <c r="P203" s="7" t="s">
        <v>634</v>
      </c>
      <c r="Q203" s="5" t="s">
        <v>644</v>
      </c>
      <c r="R203" s="7" t="s">
        <v>634</v>
      </c>
      <c r="S203" s="41">
        <f>VLOOKUP(B203, '2012-2018'!$A$1:$Z$706,24, FALSE)</f>
        <v>0.80419580419580416</v>
      </c>
      <c r="T203" s="35">
        <f>VLOOKUP(B203,'2018-11 Pivot table'!$A$4:$C$709,3, FALSE)</f>
        <v>603</v>
      </c>
      <c r="U203" s="75">
        <f>VLOOKUP(B203,Demographics!$A$1:$W$636,13, FALSE)</f>
        <v>0.14108790675085001</v>
      </c>
      <c r="V203" s="75">
        <f>VLOOKUP(B203,Demographics!$A$1:$W$636,23, FALSE)/100</f>
        <v>0.12</v>
      </c>
    </row>
    <row r="204" spans="1:23" x14ac:dyDescent="0.25">
      <c r="A204" s="2" t="str">
        <f t="shared" si="3"/>
        <v>3</v>
      </c>
      <c r="B204" s="39">
        <v>3433</v>
      </c>
      <c r="C204" s="20" t="s">
        <v>699</v>
      </c>
      <c r="D204" s="20" t="s">
        <v>724</v>
      </c>
      <c r="E204" s="4">
        <v>234</v>
      </c>
      <c r="F204" s="2" t="s">
        <v>504</v>
      </c>
      <c r="G204" s="16" t="s">
        <v>505</v>
      </c>
      <c r="H204" s="1" t="s">
        <v>1185</v>
      </c>
      <c r="I204" s="1" t="s">
        <v>1026</v>
      </c>
      <c r="J204" s="7" t="s">
        <v>634</v>
      </c>
      <c r="K204" s="3" t="s">
        <v>634</v>
      </c>
      <c r="L204" s="5" t="s">
        <v>644</v>
      </c>
      <c r="M204" s="7" t="s">
        <v>634</v>
      </c>
      <c r="N204" s="3" t="s">
        <v>634</v>
      </c>
      <c r="O204" s="5" t="s">
        <v>644</v>
      </c>
      <c r="P204" s="3" t="s">
        <v>634</v>
      </c>
      <c r="Q204" s="5" t="s">
        <v>644</v>
      </c>
      <c r="R204" s="5" t="s">
        <v>644</v>
      </c>
      <c r="S204" s="41">
        <f>VLOOKUP(B204, '2012-2018'!$A$1:$Z$706,24, FALSE)</f>
        <v>0.78947368421052633</v>
      </c>
      <c r="T204" s="35">
        <f>VLOOKUP(B204,'2018-11 Pivot table'!$A$4:$C$709,3, FALSE)</f>
        <v>544</v>
      </c>
      <c r="U204" s="75">
        <f>VLOOKUP(B204,Demographics!$A$1:$W$636,13, FALSE)</f>
        <v>0.31911262798634799</v>
      </c>
      <c r="V204" s="75">
        <f>VLOOKUP(B204,Demographics!$A$1:$W$636,23, FALSE)/100</f>
        <v>0.15</v>
      </c>
      <c r="W204" s="13" t="s">
        <v>1670</v>
      </c>
    </row>
    <row r="205" spans="1:23" x14ac:dyDescent="0.25">
      <c r="A205" s="2" t="str">
        <f t="shared" si="3"/>
        <v>3</v>
      </c>
      <c r="B205" s="34">
        <v>3443</v>
      </c>
      <c r="C205" s="11" t="s">
        <v>699</v>
      </c>
      <c r="D205" s="19" t="s">
        <v>724</v>
      </c>
      <c r="E205" s="4">
        <v>235</v>
      </c>
      <c r="F205" s="2" t="s">
        <v>508</v>
      </c>
      <c r="G205" s="62" t="s">
        <v>509</v>
      </c>
      <c r="H205" s="62" t="s">
        <v>1010</v>
      </c>
      <c r="I205" s="1" t="s">
        <v>985</v>
      </c>
      <c r="J205" s="3" t="s">
        <v>634</v>
      </c>
      <c r="K205" s="3" t="s">
        <v>634</v>
      </c>
      <c r="L205" s="5" t="s">
        <v>644</v>
      </c>
      <c r="M205" s="7" t="s">
        <v>634</v>
      </c>
      <c r="N205" s="3" t="s">
        <v>634</v>
      </c>
      <c r="O205" s="5" t="s">
        <v>644</v>
      </c>
      <c r="P205" s="7" t="s">
        <v>634</v>
      </c>
      <c r="Q205" s="5" t="s">
        <v>644</v>
      </c>
      <c r="R205" s="7" t="s">
        <v>634</v>
      </c>
      <c r="S205" s="41">
        <f>VLOOKUP(B205, '2012-2018'!$A$1:$Z$706,24, FALSE)</f>
        <v>0.63545816733067728</v>
      </c>
      <c r="T205" s="35">
        <f>VLOOKUP(B205,'2018-11 Pivot table'!$A$4:$C$709,3, FALSE)</f>
        <v>956</v>
      </c>
      <c r="U205" s="75">
        <f>VLOOKUP(B205,Demographics!$A$1:$W$636,13, FALSE)</f>
        <v>0.204198473282443</v>
      </c>
      <c r="V205" s="75">
        <f>VLOOKUP(B205,Demographics!$A$1:$W$636,23, FALSE)/100</f>
        <v>0.19</v>
      </c>
    </row>
    <row r="206" spans="1:23" x14ac:dyDescent="0.25">
      <c r="A206" s="2" t="str">
        <f t="shared" si="3"/>
        <v>3</v>
      </c>
      <c r="B206" s="34">
        <v>3465</v>
      </c>
      <c r="C206" s="11" t="s">
        <v>704</v>
      </c>
      <c r="D206" s="11" t="s">
        <v>722</v>
      </c>
      <c r="E206" s="4">
        <v>236</v>
      </c>
      <c r="F206" s="2" t="s">
        <v>521</v>
      </c>
      <c r="G206" s="62" t="s">
        <v>522</v>
      </c>
      <c r="H206" s="62" t="s">
        <v>1011</v>
      </c>
      <c r="I206" s="1" t="s">
        <v>1024</v>
      </c>
      <c r="J206" s="3" t="s">
        <v>634</v>
      </c>
      <c r="K206" s="3" t="s">
        <v>634</v>
      </c>
      <c r="L206" s="5" t="s">
        <v>644</v>
      </c>
      <c r="M206" s="7" t="s">
        <v>634</v>
      </c>
      <c r="N206" s="3" t="s">
        <v>634</v>
      </c>
      <c r="O206" s="5" t="s">
        <v>644</v>
      </c>
      <c r="P206" s="7" t="s">
        <v>634</v>
      </c>
      <c r="Q206" s="5" t="s">
        <v>644</v>
      </c>
      <c r="R206" s="5" t="s">
        <v>644</v>
      </c>
      <c r="S206" s="41">
        <f>VLOOKUP(B206, '2012-2018'!$A$1:$Z$706,24, FALSE)</f>
        <v>0.6</v>
      </c>
      <c r="T206" s="35">
        <f>VLOOKUP(B206,'2018-11 Pivot table'!$A$4:$C$709,3, FALSE)</f>
        <v>926</v>
      </c>
      <c r="U206" s="75">
        <f>VLOOKUP(B206,Demographics!$A$1:$W$636,13, FALSE)</f>
        <v>0.142019141710404</v>
      </c>
      <c r="V206" s="75">
        <f>VLOOKUP(B206,Demographics!$A$1:$W$636,23, FALSE)/100</f>
        <v>0.26</v>
      </c>
    </row>
    <row r="207" spans="1:23" x14ac:dyDescent="0.25">
      <c r="A207" s="2" t="str">
        <f t="shared" si="3"/>
        <v>3</v>
      </c>
      <c r="B207" s="34">
        <v>3469</v>
      </c>
      <c r="C207" s="11" t="s">
        <v>699</v>
      </c>
      <c r="D207" s="19" t="s">
        <v>724</v>
      </c>
      <c r="E207" s="4">
        <v>237</v>
      </c>
      <c r="F207" s="2" t="s">
        <v>523</v>
      </c>
      <c r="G207" s="62" t="s">
        <v>657</v>
      </c>
      <c r="H207" s="62" t="s">
        <v>1012</v>
      </c>
      <c r="I207" s="1" t="s">
        <v>958</v>
      </c>
      <c r="J207" s="3" t="s">
        <v>634</v>
      </c>
      <c r="K207" s="3" t="s">
        <v>634</v>
      </c>
      <c r="L207" s="5" t="s">
        <v>644</v>
      </c>
      <c r="M207" s="7" t="s">
        <v>634</v>
      </c>
      <c r="N207" s="3" t="s">
        <v>634</v>
      </c>
      <c r="O207" s="5" t="s">
        <v>644</v>
      </c>
      <c r="P207" s="7" t="s">
        <v>634</v>
      </c>
      <c r="Q207" s="5" t="s">
        <v>644</v>
      </c>
      <c r="R207" s="7" t="s">
        <v>634</v>
      </c>
      <c r="S207" s="41">
        <f>VLOOKUP(B207, '2012-2018'!$A$1:$Z$706,24, FALSE)</f>
        <v>0.6467065868263473</v>
      </c>
      <c r="T207" s="35">
        <f>VLOOKUP(B207,'2018-11 Pivot table'!$A$4:$C$709,3, FALSE)</f>
        <v>129</v>
      </c>
      <c r="U207" s="75">
        <f>VLOOKUP(B207,Demographics!$A$1:$W$636,13, FALSE)</f>
        <v>0.282984531392175</v>
      </c>
      <c r="V207" s="75">
        <f>VLOOKUP(B207,Demographics!$A$1:$W$636,23, FALSE)/100</f>
        <v>0.09</v>
      </c>
    </row>
    <row r="208" spans="1:23" x14ac:dyDescent="0.25">
      <c r="A208" s="2" t="str">
        <f t="shared" si="3"/>
        <v>3</v>
      </c>
      <c r="B208" s="34">
        <v>3471</v>
      </c>
      <c r="C208" s="11" t="s">
        <v>704</v>
      </c>
      <c r="D208" s="72" t="s">
        <v>722</v>
      </c>
      <c r="E208" s="4">
        <v>238</v>
      </c>
      <c r="F208" s="2" t="s">
        <v>524</v>
      </c>
      <c r="G208" s="62" t="s">
        <v>525</v>
      </c>
      <c r="H208" s="62" t="s">
        <v>1013</v>
      </c>
      <c r="I208" s="1" t="s">
        <v>964</v>
      </c>
      <c r="J208" s="3" t="s">
        <v>634</v>
      </c>
      <c r="K208" s="3" t="s">
        <v>634</v>
      </c>
      <c r="L208" s="5" t="s">
        <v>644</v>
      </c>
      <c r="M208" s="7" t="s">
        <v>634</v>
      </c>
      <c r="N208" s="3" t="s">
        <v>634</v>
      </c>
      <c r="O208" s="5" t="s">
        <v>644</v>
      </c>
      <c r="P208" s="7" t="s">
        <v>634</v>
      </c>
      <c r="Q208" s="5" t="s">
        <v>644</v>
      </c>
      <c r="R208" s="7" t="s">
        <v>634</v>
      </c>
      <c r="S208" s="41">
        <f>VLOOKUP(B208, '2012-2018'!$A$1:$Z$706,24, FALSE)</f>
        <v>0.78947368421052633</v>
      </c>
      <c r="T208" s="35">
        <f>VLOOKUP(B208,'2018-11 Pivot table'!$A$4:$C$709,3, FALSE)</f>
        <v>627</v>
      </c>
      <c r="U208" s="75">
        <f>VLOOKUP(B208,Demographics!$A$1:$W$636,13, FALSE)</f>
        <v>0.188644688644689</v>
      </c>
      <c r="V208" s="75">
        <f>VLOOKUP(B208,Demographics!$A$1:$W$636,23, FALSE)/100</f>
        <v>0.11</v>
      </c>
    </row>
    <row r="209" spans="1:23" x14ac:dyDescent="0.25">
      <c r="A209" s="2" t="str">
        <f t="shared" si="3"/>
        <v>3</v>
      </c>
      <c r="B209" s="34">
        <v>3486</v>
      </c>
      <c r="C209" s="11" t="s">
        <v>704</v>
      </c>
      <c r="D209" s="19" t="s">
        <v>724</v>
      </c>
      <c r="E209" s="4">
        <v>239</v>
      </c>
      <c r="F209" s="2" t="s">
        <v>532</v>
      </c>
      <c r="G209" s="62" t="s">
        <v>533</v>
      </c>
      <c r="H209" s="62" t="s">
        <v>1014</v>
      </c>
      <c r="I209" s="1" t="s">
        <v>1024</v>
      </c>
      <c r="J209" s="3" t="s">
        <v>634</v>
      </c>
      <c r="K209" s="3" t="s">
        <v>634</v>
      </c>
      <c r="L209" s="5" t="s">
        <v>644</v>
      </c>
      <c r="M209" s="5" t="s">
        <v>644</v>
      </c>
      <c r="N209" s="3" t="s">
        <v>634</v>
      </c>
      <c r="O209" s="5" t="s">
        <v>644</v>
      </c>
      <c r="P209" s="7" t="s">
        <v>634</v>
      </c>
      <c r="Q209" s="5" t="s">
        <v>644</v>
      </c>
      <c r="R209" s="5" t="s">
        <v>644</v>
      </c>
      <c r="S209" s="41">
        <f>VLOOKUP(B209, '2012-2018'!$A$1:$Z$706,24, FALSE)</f>
        <v>0.71809256661991583</v>
      </c>
      <c r="T209" s="35">
        <f>VLOOKUP(B209,'2018-11 Pivot table'!$A$4:$C$709,3, FALSE)</f>
        <v>1085</v>
      </c>
      <c r="U209" s="75">
        <f>VLOOKUP(B209,Demographics!$A$1:$W$636,13, FALSE)</f>
        <v>9.0554592720970994E-2</v>
      </c>
      <c r="V209" s="75">
        <f>VLOOKUP(B209,Demographics!$A$1:$W$636,23, FALSE)/100</f>
        <v>0.25</v>
      </c>
    </row>
    <row r="210" spans="1:23" x14ac:dyDescent="0.25">
      <c r="A210" s="2" t="str">
        <f t="shared" si="3"/>
        <v>3</v>
      </c>
      <c r="B210" s="34">
        <v>3500</v>
      </c>
      <c r="C210" s="11" t="s">
        <v>699</v>
      </c>
      <c r="D210" s="11" t="s">
        <v>722</v>
      </c>
      <c r="E210" s="4">
        <v>240</v>
      </c>
      <c r="F210" s="2" t="s">
        <v>540</v>
      </c>
      <c r="G210" s="62" t="s">
        <v>541</v>
      </c>
      <c r="H210" s="62" t="s">
        <v>1015</v>
      </c>
      <c r="I210" s="1" t="s">
        <v>1025</v>
      </c>
      <c r="J210" s="3" t="s">
        <v>634</v>
      </c>
      <c r="K210" s="3" t="s">
        <v>634</v>
      </c>
      <c r="L210" s="3" t="s">
        <v>634</v>
      </c>
      <c r="M210" s="5" t="s">
        <v>644</v>
      </c>
      <c r="N210" s="5" t="s">
        <v>644</v>
      </c>
      <c r="O210" s="5" t="s">
        <v>644</v>
      </c>
      <c r="P210" s="5" t="s">
        <v>644</v>
      </c>
      <c r="Q210" s="5" t="s">
        <v>644</v>
      </c>
      <c r="R210" s="5" t="s">
        <v>644</v>
      </c>
      <c r="S210" s="41">
        <f>VLOOKUP(B210, '2012-2018'!$A$1:$Z$706,24, FALSE)</f>
        <v>0.90909090909090906</v>
      </c>
      <c r="T210" s="35">
        <f>VLOOKUP(B210,'2018-11 Pivot table'!$A$4:$C$709,3, FALSE)</f>
        <v>181</v>
      </c>
      <c r="U210" s="75">
        <f>VLOOKUP(B210,Demographics!$A$1:$W$636,13, FALSE)</f>
        <v>0.189393939393939</v>
      </c>
      <c r="V210" s="75">
        <f>VLOOKUP(B210,Demographics!$A$1:$W$636,23, FALSE)/100</f>
        <v>0.18</v>
      </c>
    </row>
    <row r="211" spans="1:23" x14ac:dyDescent="0.25">
      <c r="A211" s="2" t="str">
        <f t="shared" si="3"/>
        <v>3</v>
      </c>
      <c r="B211" s="34">
        <v>3507</v>
      </c>
      <c r="C211" s="11" t="s">
        <v>704</v>
      </c>
      <c r="D211" s="11" t="s">
        <v>723</v>
      </c>
      <c r="E211" s="4">
        <v>241</v>
      </c>
      <c r="F211" s="2" t="s">
        <v>546</v>
      </c>
      <c r="G211" s="62" t="s">
        <v>547</v>
      </c>
      <c r="H211" s="62" t="s">
        <v>1016</v>
      </c>
      <c r="I211" s="1" t="s">
        <v>1026</v>
      </c>
      <c r="J211" s="3" t="s">
        <v>634</v>
      </c>
      <c r="K211" s="3" t="s">
        <v>634</v>
      </c>
      <c r="L211" s="5" t="s">
        <v>644</v>
      </c>
      <c r="M211" s="5" t="s">
        <v>644</v>
      </c>
      <c r="N211" s="3" t="s">
        <v>634</v>
      </c>
      <c r="O211" s="5" t="s">
        <v>644</v>
      </c>
      <c r="P211" s="7" t="s">
        <v>634</v>
      </c>
      <c r="Q211" s="5" t="s">
        <v>644</v>
      </c>
      <c r="R211" s="5" t="s">
        <v>644</v>
      </c>
      <c r="S211" s="41">
        <f>VLOOKUP(B211, '2012-2018'!$A$1:$Z$706,24, FALSE)</f>
        <v>0.67177914110429449</v>
      </c>
      <c r="T211" s="35">
        <f>VLOOKUP(B211,'2018-11 Pivot table'!$A$4:$C$709,3, FALSE)</f>
        <v>424</v>
      </c>
      <c r="U211" s="75">
        <f>VLOOKUP(B211,Demographics!$A$1:$W$636,13, FALSE)</f>
        <v>0.16069829901521901</v>
      </c>
      <c r="V211" s="75">
        <f>VLOOKUP(B211,Demographics!$A$1:$W$636,23, FALSE)/100</f>
        <v>0.25</v>
      </c>
    </row>
    <row r="212" spans="1:23" x14ac:dyDescent="0.25">
      <c r="A212" s="2" t="str">
        <f t="shared" si="3"/>
        <v>3</v>
      </c>
      <c r="B212" s="34">
        <v>3509</v>
      </c>
      <c r="C212" s="11" t="s">
        <v>704</v>
      </c>
      <c r="D212" s="11" t="s">
        <v>722</v>
      </c>
      <c r="E212" s="4">
        <v>242</v>
      </c>
      <c r="F212" s="2" t="s">
        <v>550</v>
      </c>
      <c r="G212" s="62" t="s">
        <v>551</v>
      </c>
      <c r="H212" s="62" t="s">
        <v>1017</v>
      </c>
      <c r="I212" s="1" t="s">
        <v>981</v>
      </c>
      <c r="J212" s="3" t="s">
        <v>634</v>
      </c>
      <c r="K212" s="3" t="s">
        <v>634</v>
      </c>
      <c r="L212" s="5" t="s">
        <v>644</v>
      </c>
      <c r="M212" s="7" t="s">
        <v>634</v>
      </c>
      <c r="N212" s="3" t="s">
        <v>634</v>
      </c>
      <c r="O212" s="5" t="s">
        <v>644</v>
      </c>
      <c r="P212" s="7" t="s">
        <v>634</v>
      </c>
      <c r="Q212" s="5" t="s">
        <v>644</v>
      </c>
      <c r="R212" s="7" t="s">
        <v>634</v>
      </c>
      <c r="S212" s="41">
        <f>VLOOKUP(B212, '2012-2018'!$A$1:$Z$706,24, FALSE)</f>
        <v>0.66773162939297126</v>
      </c>
      <c r="T212" s="35">
        <f>VLOOKUP(B212,'2018-11 Pivot table'!$A$4:$C$709,3, FALSE)</f>
        <v>413</v>
      </c>
      <c r="U212" s="75">
        <f>VLOOKUP(B212,Demographics!$A$1:$W$636,13, FALSE)</f>
        <v>0.14686384497705299</v>
      </c>
      <c r="V212" s="75">
        <f>VLOOKUP(B212,Demographics!$A$1:$W$636,23, FALSE)/100</f>
        <v>0.22</v>
      </c>
    </row>
    <row r="213" spans="1:23" x14ac:dyDescent="0.25">
      <c r="A213" s="2" t="str">
        <f t="shared" si="3"/>
        <v>3</v>
      </c>
      <c r="B213" s="34">
        <v>3526</v>
      </c>
      <c r="C213" s="11" t="s">
        <v>699</v>
      </c>
      <c r="D213" s="19" t="s">
        <v>724</v>
      </c>
      <c r="E213" s="4">
        <v>243</v>
      </c>
      <c r="F213" s="2" t="s">
        <v>561</v>
      </c>
      <c r="G213" s="62" t="s">
        <v>562</v>
      </c>
      <c r="H213" s="62" t="s">
        <v>1018</v>
      </c>
      <c r="I213" s="1" t="s">
        <v>960</v>
      </c>
      <c r="J213" s="3" t="s">
        <v>634</v>
      </c>
      <c r="K213" s="3" t="s">
        <v>634</v>
      </c>
      <c r="L213" s="5" t="s">
        <v>644</v>
      </c>
      <c r="M213" s="7" t="s">
        <v>634</v>
      </c>
      <c r="N213" s="3" t="s">
        <v>634</v>
      </c>
      <c r="O213" s="5" t="s">
        <v>644</v>
      </c>
      <c r="P213" s="7" t="s">
        <v>634</v>
      </c>
      <c r="Q213" s="5" t="s">
        <v>644</v>
      </c>
      <c r="R213" s="7" t="s">
        <v>634</v>
      </c>
      <c r="S213" s="41">
        <f>VLOOKUP(B213, '2012-2018'!$A$1:$Z$706,24, FALSE)</f>
        <v>0.80983606557377052</v>
      </c>
      <c r="T213" s="35">
        <f>VLOOKUP(B213,'2018-11 Pivot table'!$A$4:$C$709,3, FALSE)</f>
        <v>483</v>
      </c>
      <c r="U213" s="75">
        <f>VLOOKUP(B213,Demographics!$A$1:$W$636,13, FALSE)</f>
        <v>0.17938311688311701</v>
      </c>
      <c r="V213" s="75">
        <f>VLOOKUP(B213,Demographics!$A$1:$W$636,23, FALSE)/100</f>
        <v>0.13</v>
      </c>
    </row>
    <row r="214" spans="1:23" x14ac:dyDescent="0.25">
      <c r="A214" s="2" t="str">
        <f t="shared" si="3"/>
        <v>3</v>
      </c>
      <c r="B214" s="34">
        <v>3527</v>
      </c>
      <c r="C214" s="11" t="s">
        <v>699</v>
      </c>
      <c r="D214" s="11" t="s">
        <v>722</v>
      </c>
      <c r="E214" s="4">
        <v>244</v>
      </c>
      <c r="F214" s="2" t="s">
        <v>563</v>
      </c>
      <c r="G214" s="62" t="s">
        <v>564</v>
      </c>
      <c r="H214" s="62" t="s">
        <v>1019</v>
      </c>
      <c r="I214" s="1" t="s">
        <v>1026</v>
      </c>
      <c r="J214" s="3" t="s">
        <v>634</v>
      </c>
      <c r="K214" s="3" t="s">
        <v>634</v>
      </c>
      <c r="L214" s="5" t="s">
        <v>644</v>
      </c>
      <c r="M214" s="5" t="s">
        <v>644</v>
      </c>
      <c r="N214" s="3" t="s">
        <v>634</v>
      </c>
      <c r="O214" s="5" t="s">
        <v>644</v>
      </c>
      <c r="P214" s="7" t="s">
        <v>634</v>
      </c>
      <c r="Q214" s="5" t="s">
        <v>644</v>
      </c>
      <c r="R214" s="5" t="s">
        <v>644</v>
      </c>
      <c r="S214" s="41">
        <f>VLOOKUP(B214, '2012-2018'!$A$1:$Z$706,24, FALSE)</f>
        <v>0.74125874125874125</v>
      </c>
      <c r="T214" s="35">
        <f>VLOOKUP(B214,'2018-11 Pivot table'!$A$4:$C$709,3, FALSE)</f>
        <v>373</v>
      </c>
      <c r="U214" s="75">
        <f>VLOOKUP(B214,Demographics!$A$1:$W$636,13, FALSE)</f>
        <v>0.18831168831168801</v>
      </c>
      <c r="V214" s="75">
        <f>VLOOKUP(B214,Demographics!$A$1:$W$636,23, FALSE)/100</f>
        <v>0.16</v>
      </c>
    </row>
    <row r="215" spans="1:23" x14ac:dyDescent="0.25">
      <c r="A215" s="2" t="str">
        <f t="shared" si="3"/>
        <v>3</v>
      </c>
      <c r="B215" s="34">
        <v>3529</v>
      </c>
      <c r="C215" s="11" t="s">
        <v>699</v>
      </c>
      <c r="D215" s="11" t="s">
        <v>723</v>
      </c>
      <c r="E215" s="4">
        <v>245</v>
      </c>
      <c r="F215" s="2" t="s">
        <v>565</v>
      </c>
      <c r="G215" s="62" t="s">
        <v>566</v>
      </c>
      <c r="H215" s="62" t="s">
        <v>1020</v>
      </c>
      <c r="I215" s="1" t="s">
        <v>960</v>
      </c>
      <c r="J215" s="3" t="s">
        <v>634</v>
      </c>
      <c r="K215" s="3" t="s">
        <v>634</v>
      </c>
      <c r="L215" s="5" t="s">
        <v>644</v>
      </c>
      <c r="M215" s="7" t="s">
        <v>634</v>
      </c>
      <c r="N215" s="3" t="s">
        <v>634</v>
      </c>
      <c r="O215" s="5" t="s">
        <v>644</v>
      </c>
      <c r="P215" s="7" t="s">
        <v>634</v>
      </c>
      <c r="Q215" s="5" t="s">
        <v>644</v>
      </c>
      <c r="R215" s="7" t="s">
        <v>634</v>
      </c>
      <c r="S215" s="41">
        <f>VLOOKUP(B215, '2012-2018'!$A$1:$Z$706,24, FALSE)</f>
        <v>0.74890829694323147</v>
      </c>
      <c r="T215" s="35">
        <f>VLOOKUP(B215,'2018-11 Pivot table'!$A$4:$C$709,3, FALSE)</f>
        <v>548</v>
      </c>
      <c r="U215" s="75">
        <f>VLOOKUP(B215,Demographics!$A$1:$W$636,13, FALSE)</f>
        <v>0.103781882145998</v>
      </c>
      <c r="V215" s="75">
        <f>VLOOKUP(B215,Demographics!$A$1:$W$636,23, FALSE)/100</f>
        <v>0.14000000000000001</v>
      </c>
    </row>
    <row r="216" spans="1:23" ht="30" x14ac:dyDescent="0.25">
      <c r="A216" s="2" t="str">
        <f t="shared" si="3"/>
        <v>3</v>
      </c>
      <c r="B216" s="34">
        <v>3530</v>
      </c>
      <c r="C216" s="11" t="s">
        <v>699</v>
      </c>
      <c r="D216" s="11" t="s">
        <v>723</v>
      </c>
      <c r="E216" s="4">
        <v>246</v>
      </c>
      <c r="F216" s="2" t="s">
        <v>567</v>
      </c>
      <c r="G216" s="62" t="s">
        <v>671</v>
      </c>
      <c r="H216" s="62" t="s">
        <v>1021</v>
      </c>
      <c r="I216" s="1" t="s">
        <v>958</v>
      </c>
      <c r="J216" s="3" t="s">
        <v>634</v>
      </c>
      <c r="K216" s="3" t="s">
        <v>634</v>
      </c>
      <c r="L216" s="5" t="s">
        <v>644</v>
      </c>
      <c r="M216" s="5" t="s">
        <v>644</v>
      </c>
      <c r="N216" s="3" t="s">
        <v>634</v>
      </c>
      <c r="O216" s="5" t="s">
        <v>644</v>
      </c>
      <c r="P216" s="7" t="s">
        <v>634</v>
      </c>
      <c r="Q216" s="5" t="s">
        <v>644</v>
      </c>
      <c r="R216" s="5" t="s">
        <v>644</v>
      </c>
      <c r="S216" s="41">
        <f>VLOOKUP(B216, '2012-2018'!$A$1:$Z$706,24, FALSE)</f>
        <v>0.73205741626794263</v>
      </c>
      <c r="T216" s="35">
        <f>VLOOKUP(B216,'2018-11 Pivot table'!$A$4:$C$709,3, FALSE)</f>
        <v>657</v>
      </c>
      <c r="U216" s="75">
        <f>VLOOKUP(B216,Demographics!$A$1:$W$636,13, FALSE)</f>
        <v>0.143531262288635</v>
      </c>
      <c r="V216" s="75">
        <f>VLOOKUP(B216,Demographics!$A$1:$W$636,23, FALSE)/100</f>
        <v>0.19</v>
      </c>
    </row>
    <row r="217" spans="1:23" x14ac:dyDescent="0.25">
      <c r="A217" s="2" t="str">
        <f t="shared" si="3"/>
        <v>3</v>
      </c>
      <c r="B217" s="34">
        <v>3542</v>
      </c>
      <c r="C217" s="11" t="s">
        <v>699</v>
      </c>
      <c r="D217" s="11" t="s">
        <v>723</v>
      </c>
      <c r="E217" s="4">
        <v>247</v>
      </c>
      <c r="F217" s="2" t="s">
        <v>584</v>
      </c>
      <c r="G217" s="62" t="s">
        <v>585</v>
      </c>
      <c r="H217" s="62" t="s">
        <v>1022</v>
      </c>
      <c r="I217" s="1" t="s">
        <v>958</v>
      </c>
      <c r="J217" s="3" t="s">
        <v>634</v>
      </c>
      <c r="K217" s="3" t="s">
        <v>634</v>
      </c>
      <c r="L217" s="5" t="s">
        <v>644</v>
      </c>
      <c r="M217" s="7" t="s">
        <v>634</v>
      </c>
      <c r="N217" s="3" t="s">
        <v>634</v>
      </c>
      <c r="O217" s="5" t="s">
        <v>644</v>
      </c>
      <c r="P217" s="7" t="s">
        <v>634</v>
      </c>
      <c r="Q217" s="5" t="s">
        <v>644</v>
      </c>
      <c r="R217" s="7" t="s">
        <v>634</v>
      </c>
      <c r="S217" s="41">
        <f>VLOOKUP(B217, '2012-2018'!$A$1:$Z$706,24, FALSE)</f>
        <v>0.66279069767441856</v>
      </c>
      <c r="T217" s="35">
        <f>VLOOKUP(B217,'2018-11 Pivot table'!$A$4:$C$709,3, FALSE)</f>
        <v>798</v>
      </c>
      <c r="U217" s="75">
        <f>VLOOKUP(B217,Demographics!$A$1:$W$636,13, FALSE)</f>
        <v>0.150375939849624</v>
      </c>
      <c r="V217" s="75">
        <f>VLOOKUP(B217,Demographics!$A$1:$W$636,23, FALSE)/100</f>
        <v>0.2</v>
      </c>
    </row>
    <row r="218" spans="1:23" x14ac:dyDescent="0.25">
      <c r="A218" s="2" t="str">
        <f t="shared" si="3"/>
        <v>3</v>
      </c>
      <c r="B218" s="34">
        <v>3554</v>
      </c>
      <c r="C218" s="11" t="s">
        <v>704</v>
      </c>
      <c r="D218" s="72" t="s">
        <v>722</v>
      </c>
      <c r="E218" s="4">
        <v>248</v>
      </c>
      <c r="F218" s="2" t="s">
        <v>592</v>
      </c>
      <c r="G218" s="62" t="s">
        <v>593</v>
      </c>
      <c r="H218" s="62" t="s">
        <v>1023</v>
      </c>
      <c r="I218" s="1" t="s">
        <v>964</v>
      </c>
      <c r="J218" s="3" t="s">
        <v>634</v>
      </c>
      <c r="K218" s="3" t="s">
        <v>634</v>
      </c>
      <c r="L218" s="5" t="s">
        <v>644</v>
      </c>
      <c r="M218" s="5" t="s">
        <v>644</v>
      </c>
      <c r="N218" s="3" t="s">
        <v>634</v>
      </c>
      <c r="O218" s="5" t="s">
        <v>644</v>
      </c>
      <c r="P218" s="7" t="s">
        <v>634</v>
      </c>
      <c r="Q218" s="5" t="s">
        <v>644</v>
      </c>
      <c r="R218" s="5" t="s">
        <v>644</v>
      </c>
      <c r="S218" s="41">
        <f>VLOOKUP(B218, '2012-2018'!$A$1:$Z$706,24, FALSE)</f>
        <v>0.78214826021180028</v>
      </c>
      <c r="T218" s="35">
        <f>VLOOKUP(B218,'2018-11 Pivot table'!$A$4:$C$709,3, FALSE)</f>
        <v>383</v>
      </c>
      <c r="U218" s="75">
        <f>VLOOKUP(B218,Demographics!$A$1:$W$636,13, FALSE)</f>
        <v>0.15262601339443099</v>
      </c>
      <c r="V218" s="75">
        <f>VLOOKUP(B218,Demographics!$A$1:$W$636,23, FALSE)/100</f>
        <v>0.15</v>
      </c>
    </row>
    <row r="219" spans="1:23" x14ac:dyDescent="0.25">
      <c r="A219" s="2" t="str">
        <f t="shared" si="3"/>
        <v>3</v>
      </c>
      <c r="B219" s="34">
        <v>3579</v>
      </c>
      <c r="C219" s="11" t="s">
        <v>699</v>
      </c>
      <c r="D219" s="11" t="s">
        <v>723</v>
      </c>
      <c r="E219" s="4">
        <v>250</v>
      </c>
      <c r="F219" s="2" t="s">
        <v>600</v>
      </c>
      <c r="G219" s="62" t="s">
        <v>601</v>
      </c>
      <c r="H219" s="62" t="s">
        <v>1027</v>
      </c>
      <c r="I219" s="1" t="s">
        <v>960</v>
      </c>
      <c r="J219" s="3" t="s">
        <v>634</v>
      </c>
      <c r="K219" s="3" t="s">
        <v>634</v>
      </c>
      <c r="L219" s="5" t="s">
        <v>644</v>
      </c>
      <c r="M219" s="5" t="s">
        <v>644</v>
      </c>
      <c r="N219" s="3" t="s">
        <v>634</v>
      </c>
      <c r="O219" s="5" t="s">
        <v>644</v>
      </c>
      <c r="P219" s="7" t="s">
        <v>634</v>
      </c>
      <c r="Q219" s="5" t="s">
        <v>644</v>
      </c>
      <c r="R219" s="5" t="s">
        <v>644</v>
      </c>
      <c r="S219" s="41">
        <f>VLOOKUP(B219, '2012-2018'!$A$1:$Z$706,24, FALSE)</f>
        <v>0.76119402985074625</v>
      </c>
      <c r="T219" s="35">
        <f>VLOOKUP(B219,'2018-11 Pivot table'!$A$4:$C$709,3, FALSE)</f>
        <v>315</v>
      </c>
      <c r="U219" s="75">
        <f>VLOOKUP(B219,Demographics!$A$1:$W$636,13, FALSE)</f>
        <v>0.19208381839348099</v>
      </c>
      <c r="V219" s="75">
        <f>VLOOKUP(B219,Demographics!$A$1:$W$636,23, FALSE)/100</f>
        <v>0.15</v>
      </c>
    </row>
    <row r="220" spans="1:23" ht="30" x14ac:dyDescent="0.25">
      <c r="A220" s="2" t="str">
        <f t="shared" si="3"/>
        <v>3</v>
      </c>
      <c r="B220" s="34">
        <v>3626</v>
      </c>
      <c r="C220" s="72" t="s">
        <v>699</v>
      </c>
      <c r="D220" s="72" t="s">
        <v>722</v>
      </c>
      <c r="E220" s="4">
        <v>251</v>
      </c>
      <c r="F220" s="2" t="s">
        <v>610</v>
      </c>
      <c r="G220" s="62" t="s">
        <v>678</v>
      </c>
      <c r="H220" s="62" t="s">
        <v>1028</v>
      </c>
      <c r="I220" s="1" t="s">
        <v>964</v>
      </c>
      <c r="J220" s="3" t="s">
        <v>634</v>
      </c>
      <c r="K220" s="3" t="s">
        <v>634</v>
      </c>
      <c r="L220" s="5" t="s">
        <v>644</v>
      </c>
      <c r="M220" s="5" t="s">
        <v>644</v>
      </c>
      <c r="N220" s="3" t="s">
        <v>634</v>
      </c>
      <c r="O220" s="5" t="s">
        <v>644</v>
      </c>
      <c r="P220" s="7" t="s">
        <v>634</v>
      </c>
      <c r="Q220" s="5" t="s">
        <v>644</v>
      </c>
      <c r="R220" s="5" t="s">
        <v>644</v>
      </c>
      <c r="S220" s="41">
        <f>VLOOKUP(B220, '2012-2018'!$A$1:$Z$706,24, FALSE)</f>
        <v>0.83766233766233766</v>
      </c>
      <c r="T220" s="35">
        <f>VLOOKUP(B220,'2018-11 Pivot table'!$A$4:$C$709,3, FALSE)</f>
        <v>416</v>
      </c>
      <c r="U220" s="75">
        <f>VLOOKUP(B220,Demographics!$A$1:$W$636,13, FALSE)</f>
        <v>0.47164179104477599</v>
      </c>
      <c r="V220" s="75">
        <f>VLOOKUP(B220,Demographics!$A$1:$W$636,23, FALSE)/100</f>
        <v>0.23</v>
      </c>
    </row>
    <row r="221" spans="1:23" x14ac:dyDescent="0.25">
      <c r="A221" s="2" t="str">
        <f t="shared" si="3"/>
        <v>3</v>
      </c>
      <c r="B221" s="34">
        <v>3637</v>
      </c>
      <c r="C221" s="70" t="s">
        <v>704</v>
      </c>
      <c r="D221" s="70" t="s">
        <v>722</v>
      </c>
      <c r="E221" s="4">
        <v>252</v>
      </c>
      <c r="F221" s="2" t="s">
        <v>613</v>
      </c>
      <c r="G221" s="62" t="s">
        <v>614</v>
      </c>
      <c r="H221" s="62" t="s">
        <v>1029</v>
      </c>
      <c r="I221" s="1" t="s">
        <v>1034</v>
      </c>
      <c r="J221" s="3" t="s">
        <v>634</v>
      </c>
      <c r="K221" s="3" t="s">
        <v>634</v>
      </c>
      <c r="L221" s="5" t="s">
        <v>644</v>
      </c>
      <c r="M221" s="7" t="s">
        <v>634</v>
      </c>
      <c r="N221" s="3" t="s">
        <v>634</v>
      </c>
      <c r="O221" s="5" t="s">
        <v>644</v>
      </c>
      <c r="P221" s="7" t="s">
        <v>634</v>
      </c>
      <c r="Q221" s="5" t="s">
        <v>644</v>
      </c>
      <c r="R221" s="7" t="s">
        <v>634</v>
      </c>
      <c r="S221" s="41">
        <f>VLOOKUP(B221, '2012-2018'!$A$1:$Z$706,24, FALSE)</f>
        <v>0.54406130268199238</v>
      </c>
      <c r="T221" s="35">
        <f>VLOOKUP(B221,'2018-11 Pivot table'!$A$4:$C$709,3, FALSE)</f>
        <v>978</v>
      </c>
      <c r="U221" s="75">
        <f>VLOOKUP(B221,Demographics!$A$1:$W$636,13, FALSE)</f>
        <v>8.1714000996512007E-2</v>
      </c>
      <c r="V221" s="75">
        <f>VLOOKUP(B221,Demographics!$A$1:$W$636,23, FALSE)/100</f>
        <v>0.36</v>
      </c>
    </row>
    <row r="222" spans="1:23" x14ac:dyDescent="0.25">
      <c r="A222" s="2" t="str">
        <f t="shared" si="3"/>
        <v>3</v>
      </c>
      <c r="B222" s="34">
        <v>3646</v>
      </c>
      <c r="C222" s="11" t="s">
        <v>704</v>
      </c>
      <c r="D222" s="11" t="s">
        <v>722</v>
      </c>
      <c r="E222" s="4">
        <v>253</v>
      </c>
      <c r="F222" s="2" t="s">
        <v>622</v>
      </c>
      <c r="G222" s="62" t="s">
        <v>623</v>
      </c>
      <c r="H222" s="62" t="s">
        <v>1030</v>
      </c>
      <c r="I222" s="1" t="s">
        <v>1035</v>
      </c>
      <c r="J222" s="3" t="s">
        <v>634</v>
      </c>
      <c r="K222" s="3" t="s">
        <v>634</v>
      </c>
      <c r="L222" s="3" t="s">
        <v>634</v>
      </c>
      <c r="M222" s="5" t="s">
        <v>644</v>
      </c>
      <c r="N222" s="3" t="s">
        <v>634</v>
      </c>
      <c r="O222" s="3" t="s">
        <v>634</v>
      </c>
      <c r="P222" s="7" t="s">
        <v>634</v>
      </c>
      <c r="Q222" s="7" t="s">
        <v>634</v>
      </c>
      <c r="R222" s="5" t="s">
        <v>644</v>
      </c>
      <c r="S222" s="41">
        <f>VLOOKUP(B222, '2012-2018'!$A$1:$Z$706,24, FALSE)</f>
        <v>0.66481994459833793</v>
      </c>
      <c r="T222" s="35">
        <f>VLOOKUP(B222,'2018-11 Pivot table'!$A$4:$C$709,3, FALSE)</f>
        <v>648</v>
      </c>
      <c r="U222" s="75">
        <f>VLOOKUP(B222,Demographics!$A$1:$W$636,13, FALSE)</f>
        <v>7.2690217391304005E-2</v>
      </c>
      <c r="V222" s="75">
        <f>VLOOKUP(B222,Demographics!$A$1:$W$636,23, FALSE)/100</f>
        <v>0.28000000000000003</v>
      </c>
    </row>
    <row r="223" spans="1:23" ht="45" x14ac:dyDescent="0.25">
      <c r="A223" s="2" t="str">
        <f t="shared" si="3"/>
        <v>3</v>
      </c>
      <c r="B223" s="34">
        <v>3648</v>
      </c>
      <c r="C223" s="11" t="s">
        <v>704</v>
      </c>
      <c r="D223" s="19" t="s">
        <v>724</v>
      </c>
      <c r="E223" s="4">
        <v>254</v>
      </c>
      <c r="F223" s="2" t="s">
        <v>624</v>
      </c>
      <c r="G223" s="64" t="s">
        <v>625</v>
      </c>
      <c r="H223" s="62" t="s">
        <v>1031</v>
      </c>
      <c r="I223" s="1" t="s">
        <v>1024</v>
      </c>
      <c r="J223" s="3" t="s">
        <v>634</v>
      </c>
      <c r="K223" s="3" t="s">
        <v>634</v>
      </c>
      <c r="L223" s="3" t="s">
        <v>634</v>
      </c>
      <c r="M223" s="7" t="s">
        <v>634</v>
      </c>
      <c r="N223" s="3" t="s">
        <v>634</v>
      </c>
      <c r="O223" s="3" t="s">
        <v>634</v>
      </c>
      <c r="P223" s="7" t="s">
        <v>634</v>
      </c>
      <c r="Q223" s="7" t="s">
        <v>634</v>
      </c>
      <c r="R223" s="7" t="s">
        <v>634</v>
      </c>
      <c r="S223" s="41">
        <f>VLOOKUP(B223, '2012-2018'!$A$1:$Z$706,24, FALSE)</f>
        <v>0.64646464646464652</v>
      </c>
      <c r="T223" s="35">
        <f>VLOOKUP(B223,'2018-11 Pivot table'!$A$4:$C$709,3, FALSE)</f>
        <v>557</v>
      </c>
      <c r="U223" s="75">
        <f>VLOOKUP(B223,Demographics!$A$1:$W$636,13, FALSE)</f>
        <v>8.2686567164179006E-2</v>
      </c>
      <c r="V223" s="75">
        <f>VLOOKUP(B223,Demographics!$A$1:$W$636,23, FALSE)/100</f>
        <v>0.27</v>
      </c>
      <c r="W223" s="13" t="s">
        <v>1245</v>
      </c>
    </row>
    <row r="224" spans="1:23" x14ac:dyDescent="0.25">
      <c r="A224" s="2" t="str">
        <f t="shared" si="3"/>
        <v>3</v>
      </c>
      <c r="B224" s="34">
        <v>3695</v>
      </c>
      <c r="C224" s="11" t="s">
        <v>704</v>
      </c>
      <c r="D224" s="72" t="s">
        <v>722</v>
      </c>
      <c r="E224" s="4">
        <v>255</v>
      </c>
      <c r="F224" s="2" t="s">
        <v>628</v>
      </c>
      <c r="G224" s="62" t="s">
        <v>643</v>
      </c>
      <c r="H224" s="62" t="s">
        <v>1032</v>
      </c>
      <c r="I224" s="1" t="s">
        <v>1024</v>
      </c>
      <c r="J224" s="3" t="s">
        <v>634</v>
      </c>
      <c r="K224" s="3" t="s">
        <v>634</v>
      </c>
      <c r="L224" s="3" t="s">
        <v>634</v>
      </c>
      <c r="M224" s="7" t="s">
        <v>634</v>
      </c>
      <c r="N224" s="3" t="s">
        <v>634</v>
      </c>
      <c r="O224" s="3" t="s">
        <v>634</v>
      </c>
      <c r="P224" s="7" t="s">
        <v>634</v>
      </c>
      <c r="Q224" s="7" t="s">
        <v>634</v>
      </c>
      <c r="R224" s="7" t="s">
        <v>634</v>
      </c>
      <c r="S224" s="41">
        <f>VLOOKUP(B224, '2012-2018'!$A$1:$Z$706,24, FALSE)</f>
        <v>0.60818713450292394</v>
      </c>
      <c r="T224" s="35">
        <f>VLOOKUP(B224,'2018-11 Pivot table'!$A$4:$C$709,3, FALSE)</f>
        <v>1090</v>
      </c>
      <c r="U224" s="75">
        <f>VLOOKUP(B224,Demographics!$A$1:$W$636,13, FALSE)</f>
        <v>9.5890410958903993E-2</v>
      </c>
      <c r="V224" s="75">
        <f>VLOOKUP(B224,Demographics!$A$1:$W$636,23, FALSE)/100</f>
        <v>0.28000000000000003</v>
      </c>
    </row>
    <row r="225" spans="1:23" ht="30" x14ac:dyDescent="0.25">
      <c r="A225" s="2" t="str">
        <f t="shared" si="3"/>
        <v>3</v>
      </c>
      <c r="B225" s="34">
        <v>3696</v>
      </c>
      <c r="C225" s="3" t="s">
        <v>704</v>
      </c>
      <c r="D225" s="3" t="s">
        <v>722</v>
      </c>
      <c r="E225" s="4">
        <v>256</v>
      </c>
      <c r="F225" s="2" t="s">
        <v>629</v>
      </c>
      <c r="G225" s="62" t="s">
        <v>684</v>
      </c>
      <c r="H225" s="62" t="s">
        <v>1033</v>
      </c>
      <c r="I225" s="1" t="s">
        <v>1024</v>
      </c>
      <c r="J225" s="3" t="s">
        <v>634</v>
      </c>
      <c r="K225" s="3" t="s">
        <v>634</v>
      </c>
      <c r="L225" s="5" t="s">
        <v>644</v>
      </c>
      <c r="M225" s="7" t="s">
        <v>634</v>
      </c>
      <c r="N225" s="3" t="s">
        <v>634</v>
      </c>
      <c r="O225" s="5" t="s">
        <v>644</v>
      </c>
      <c r="P225" s="7" t="s">
        <v>634</v>
      </c>
      <c r="Q225" s="5" t="s">
        <v>644</v>
      </c>
      <c r="R225" s="7" t="s">
        <v>634</v>
      </c>
      <c r="S225" s="41">
        <f>VLOOKUP(B225, '2012-2018'!$A$1:$Z$706,24, FALSE)</f>
        <v>0.64889705882352944</v>
      </c>
      <c r="T225" s="35">
        <f>VLOOKUP(B225,'2018-11 Pivot table'!$A$4:$C$709,3, FALSE)</f>
        <v>1285</v>
      </c>
      <c r="U225" s="75">
        <f>VLOOKUP(B225,Demographics!$A$1:$W$636,13, FALSE)</f>
        <v>8.8461538461537995E-2</v>
      </c>
      <c r="V225" s="75">
        <f>VLOOKUP(B225,Demographics!$A$1:$W$636,23, FALSE)/100</f>
        <v>0.28000000000000003</v>
      </c>
    </row>
    <row r="226" spans="1:23" x14ac:dyDescent="0.25">
      <c r="A226" s="2" t="str">
        <f t="shared" si="3"/>
        <v>4</v>
      </c>
      <c r="B226" s="34">
        <v>4018</v>
      </c>
      <c r="C226" s="11" t="s">
        <v>704</v>
      </c>
      <c r="D226" s="11" t="s">
        <v>724</v>
      </c>
      <c r="E226" s="4">
        <v>258</v>
      </c>
      <c r="F226" s="2" t="s">
        <v>22</v>
      </c>
      <c r="G226" s="16" t="s">
        <v>655</v>
      </c>
      <c r="H226" s="1" t="s">
        <v>1188</v>
      </c>
      <c r="I226" s="1" t="s">
        <v>1106</v>
      </c>
      <c r="J226" s="7" t="s">
        <v>634</v>
      </c>
      <c r="K226" s="3" t="s">
        <v>634</v>
      </c>
      <c r="L226" s="3" t="s">
        <v>634</v>
      </c>
      <c r="M226" s="7" t="s">
        <v>634</v>
      </c>
      <c r="N226" s="3" t="s">
        <v>634</v>
      </c>
      <c r="O226" s="3" t="s">
        <v>634</v>
      </c>
      <c r="P226" s="7" t="s">
        <v>634</v>
      </c>
      <c r="Q226" s="7" t="s">
        <v>634</v>
      </c>
      <c r="R226" s="7" t="s">
        <v>634</v>
      </c>
      <c r="S226" s="41">
        <f>VLOOKUP(B226, '2012-2018'!$A$1:$Z$706,24, FALSE)</f>
        <v>0.75773195876288657</v>
      </c>
      <c r="T226" s="35">
        <f>VLOOKUP(B226,'2018-11 Pivot table'!$A$4:$C$709,3, FALSE)</f>
        <v>189</v>
      </c>
      <c r="U226" s="75">
        <f>VLOOKUP(B226,Demographics!$A$1:$W$636,13, FALSE)</f>
        <v>0.26610644257703098</v>
      </c>
      <c r="V226" s="75">
        <f>VLOOKUP(B226,Demographics!$A$1:$W$636,23, FALSE)/100</f>
        <v>0.2</v>
      </c>
      <c r="W226" s="13" t="s">
        <v>1671</v>
      </c>
    </row>
    <row r="227" spans="1:23" x14ac:dyDescent="0.25">
      <c r="A227" s="2" t="str">
        <f t="shared" si="3"/>
        <v>4</v>
      </c>
      <c r="B227" s="34">
        <v>4042</v>
      </c>
      <c r="C227" s="11" t="s">
        <v>697</v>
      </c>
      <c r="D227" s="72" t="s">
        <v>723</v>
      </c>
      <c r="E227" s="4">
        <v>259</v>
      </c>
      <c r="F227" s="2" t="s">
        <v>60</v>
      </c>
      <c r="G227" s="62" t="s">
        <v>61</v>
      </c>
      <c r="H227" s="62" t="s">
        <v>1036</v>
      </c>
      <c r="I227" s="1" t="s">
        <v>1042</v>
      </c>
      <c r="J227" s="3" t="s">
        <v>634</v>
      </c>
      <c r="K227" s="3" t="s">
        <v>634</v>
      </c>
      <c r="L227" s="5" t="s">
        <v>644</v>
      </c>
      <c r="M227" s="7" t="s">
        <v>634</v>
      </c>
      <c r="N227" s="3" t="s">
        <v>634</v>
      </c>
      <c r="O227" s="5" t="s">
        <v>644</v>
      </c>
      <c r="P227" s="7" t="s">
        <v>634</v>
      </c>
      <c r="Q227" s="5" t="s">
        <v>644</v>
      </c>
      <c r="R227" s="7" t="s">
        <v>634</v>
      </c>
      <c r="S227" s="41">
        <f>VLOOKUP(B227, '2012-2018'!$A$1:$Z$706,24, FALSE)</f>
        <v>0.67200000000000004</v>
      </c>
      <c r="T227" s="35">
        <f>VLOOKUP(B227,'2018-11 Pivot table'!$A$4:$C$709,3, FALSE)</f>
        <v>210</v>
      </c>
      <c r="U227" s="75">
        <f>VLOOKUP(B227,Demographics!$A$1:$W$636,13, FALSE)</f>
        <v>0.27067669172932302</v>
      </c>
      <c r="V227" s="75">
        <f>VLOOKUP(B227,Demographics!$A$1:$W$636,23, FALSE)/100</f>
        <v>0.52</v>
      </c>
    </row>
    <row r="228" spans="1:23" x14ac:dyDescent="0.25">
      <c r="A228" s="2" t="str">
        <f t="shared" si="3"/>
        <v>4</v>
      </c>
      <c r="B228" s="34">
        <v>4046</v>
      </c>
      <c r="C228" s="11" t="s">
        <v>703</v>
      </c>
      <c r="D228" s="19" t="s">
        <v>724</v>
      </c>
      <c r="E228" s="4">
        <v>260</v>
      </c>
      <c r="F228" s="2" t="s">
        <v>62</v>
      </c>
      <c r="G228" s="62" t="s">
        <v>63</v>
      </c>
      <c r="H228" s="62" t="s">
        <v>1037</v>
      </c>
      <c r="I228" s="1" t="s">
        <v>1043</v>
      </c>
      <c r="J228" s="3" t="s">
        <v>634</v>
      </c>
      <c r="K228" s="3" t="s">
        <v>634</v>
      </c>
      <c r="L228" s="3" t="s">
        <v>634</v>
      </c>
      <c r="M228" s="5" t="s">
        <v>644</v>
      </c>
      <c r="N228" s="3" t="s">
        <v>634</v>
      </c>
      <c r="O228" s="3" t="s">
        <v>634</v>
      </c>
      <c r="P228" s="7" t="s">
        <v>634</v>
      </c>
      <c r="Q228" s="7" t="s">
        <v>634</v>
      </c>
      <c r="R228" s="5" t="s">
        <v>644</v>
      </c>
      <c r="S228" s="41">
        <f>VLOOKUP(B228, '2012-2018'!$A$1:$Z$706,24, FALSE)</f>
        <v>0.84957882069795432</v>
      </c>
      <c r="T228" s="35">
        <f>VLOOKUP(B228,'2018-11 Pivot table'!$A$4:$C$709,3, FALSE)</f>
        <v>431</v>
      </c>
      <c r="U228" s="75">
        <f>VLOOKUP(B228,Demographics!$A$1:$W$636,13, FALSE)</f>
        <v>0.25013896609227299</v>
      </c>
      <c r="V228" s="75">
        <f>VLOOKUP(B228,Demographics!$A$1:$W$636,23, FALSE)/100</f>
        <v>0.09</v>
      </c>
    </row>
    <row r="229" spans="1:23" x14ac:dyDescent="0.25">
      <c r="A229" s="2" t="str">
        <f t="shared" si="3"/>
        <v>4</v>
      </c>
      <c r="B229" s="34">
        <v>4047</v>
      </c>
      <c r="C229" s="11" t="s">
        <v>703</v>
      </c>
      <c r="D229" s="19" t="s">
        <v>724</v>
      </c>
      <c r="E229" s="4">
        <v>261</v>
      </c>
      <c r="F229" s="2" t="s">
        <v>64</v>
      </c>
      <c r="G229" s="62" t="s">
        <v>651</v>
      </c>
      <c r="H229" s="62" t="s">
        <v>1038</v>
      </c>
      <c r="I229" s="1" t="s">
        <v>1043</v>
      </c>
      <c r="J229" s="3" t="s">
        <v>634</v>
      </c>
      <c r="K229" s="3" t="s">
        <v>634</v>
      </c>
      <c r="L229" s="5" t="s">
        <v>644</v>
      </c>
      <c r="M229" s="7" t="s">
        <v>634</v>
      </c>
      <c r="N229" s="3" t="s">
        <v>634</v>
      </c>
      <c r="O229" s="5" t="s">
        <v>644</v>
      </c>
      <c r="P229" s="7" t="s">
        <v>634</v>
      </c>
      <c r="Q229" s="5" t="s">
        <v>644</v>
      </c>
      <c r="R229" s="7" t="s">
        <v>634</v>
      </c>
      <c r="S229" s="41">
        <f>VLOOKUP(B229, '2012-2018'!$A$1:$Z$706,24, FALSE)</f>
        <v>0.83701188455008491</v>
      </c>
      <c r="T229" s="35">
        <f>VLOOKUP(B229,'2018-11 Pivot table'!$A$4:$C$709,3, FALSE)</f>
        <v>557</v>
      </c>
      <c r="U229" s="75">
        <f>VLOOKUP(B229,Demographics!$A$1:$W$636,13, FALSE)</f>
        <v>0.23198420533070099</v>
      </c>
      <c r="V229" s="75">
        <f>VLOOKUP(B229,Demographics!$A$1:$W$636,23, FALSE)/100</f>
        <v>0.1</v>
      </c>
    </row>
    <row r="230" spans="1:23" x14ac:dyDescent="0.25">
      <c r="A230" s="2" t="str">
        <f t="shared" si="3"/>
        <v>4</v>
      </c>
      <c r="B230" s="34">
        <v>4048</v>
      </c>
      <c r="C230" s="11" t="s">
        <v>697</v>
      </c>
      <c r="D230" s="19" t="s">
        <v>724</v>
      </c>
      <c r="E230" s="4">
        <v>262</v>
      </c>
      <c r="F230" s="2" t="s">
        <v>65</v>
      </c>
      <c r="G230" s="64" t="s">
        <v>66</v>
      </c>
      <c r="H230" s="62" t="s">
        <v>1039</v>
      </c>
      <c r="I230" s="1" t="s">
        <v>1044</v>
      </c>
      <c r="J230" s="3" t="s">
        <v>634</v>
      </c>
      <c r="K230" s="3" t="s">
        <v>634</v>
      </c>
      <c r="L230" s="3" t="s">
        <v>634</v>
      </c>
      <c r="M230" s="5" t="s">
        <v>644</v>
      </c>
      <c r="N230" s="3" t="s">
        <v>634</v>
      </c>
      <c r="O230" s="3" t="s">
        <v>634</v>
      </c>
      <c r="P230" s="7" t="s">
        <v>634</v>
      </c>
      <c r="Q230" s="7" t="s">
        <v>634</v>
      </c>
      <c r="R230" s="5" t="s">
        <v>644</v>
      </c>
      <c r="S230" s="41">
        <f>VLOOKUP(B230, '2012-2018'!$A$1:$Z$706,24, FALSE)</f>
        <v>0.16176470588235295</v>
      </c>
      <c r="T230" s="35">
        <f>VLOOKUP(B230,'2018-11 Pivot table'!$A$4:$C$709,3, FALSE)</f>
        <v>94</v>
      </c>
      <c r="U230" s="75">
        <f>VLOOKUP(B230,Demographics!$A$1:$W$636,13, FALSE)</f>
        <v>0.19799139167862301</v>
      </c>
      <c r="V230" s="75">
        <f>VLOOKUP(B230,Demographics!$A$1:$W$636,23, FALSE)/100</f>
        <v>0.94</v>
      </c>
      <c r="W230" s="14" t="s">
        <v>1235</v>
      </c>
    </row>
    <row r="231" spans="1:23" x14ac:dyDescent="0.25">
      <c r="A231" s="2" t="str">
        <f t="shared" si="3"/>
        <v>4</v>
      </c>
      <c r="B231" s="34">
        <v>4057</v>
      </c>
      <c r="C231" s="11" t="s">
        <v>697</v>
      </c>
      <c r="D231" s="72" t="s">
        <v>723</v>
      </c>
      <c r="E231" s="4">
        <v>263</v>
      </c>
      <c r="F231" s="2" t="s">
        <v>75</v>
      </c>
      <c r="G231" s="62" t="s">
        <v>76</v>
      </c>
      <c r="H231" s="62" t="s">
        <v>1040</v>
      </c>
      <c r="I231" s="1" t="s">
        <v>782</v>
      </c>
      <c r="J231" s="3" t="s">
        <v>634</v>
      </c>
      <c r="K231" s="3" t="s">
        <v>634</v>
      </c>
      <c r="L231" s="3" t="s">
        <v>634</v>
      </c>
      <c r="M231" s="7" t="s">
        <v>634</v>
      </c>
      <c r="N231" s="3" t="s">
        <v>634</v>
      </c>
      <c r="O231" s="3" t="s">
        <v>634</v>
      </c>
      <c r="P231" s="7" t="s">
        <v>634</v>
      </c>
      <c r="Q231" s="7" t="s">
        <v>634</v>
      </c>
      <c r="R231" s="7" t="s">
        <v>634</v>
      </c>
      <c r="S231" s="41">
        <f>VLOOKUP(B231, '2012-2018'!$A$1:$Z$706,24, FALSE)</f>
        <v>0.60162601626016265</v>
      </c>
      <c r="T231" s="35">
        <f>VLOOKUP(B231,'2018-11 Pivot table'!$A$4:$C$709,3, FALSE)</f>
        <v>786</v>
      </c>
      <c r="U231" s="75">
        <f>VLOOKUP(B231,Demographics!$A$1:$W$636,13, FALSE)</f>
        <v>0.79924953095684803</v>
      </c>
      <c r="V231" s="75">
        <f>VLOOKUP(B231,Demographics!$A$1:$W$636,23, FALSE)/100</f>
        <v>0.57999999999999996</v>
      </c>
    </row>
    <row r="232" spans="1:23" x14ac:dyDescent="0.25">
      <c r="A232" s="2" t="str">
        <f t="shared" si="3"/>
        <v>4</v>
      </c>
      <c r="B232" s="34">
        <v>4060</v>
      </c>
      <c r="C232" s="11" t="s">
        <v>697</v>
      </c>
      <c r="D232" s="23" t="s">
        <v>725</v>
      </c>
      <c r="E232" s="4">
        <v>264</v>
      </c>
      <c r="F232" s="2" t="s">
        <v>79</v>
      </c>
      <c r="G232" s="62" t="s">
        <v>80</v>
      </c>
      <c r="H232" s="62" t="s">
        <v>1041</v>
      </c>
      <c r="I232" s="1" t="s">
        <v>784</v>
      </c>
      <c r="J232" s="3" t="s">
        <v>634</v>
      </c>
      <c r="K232" s="3" t="s">
        <v>634</v>
      </c>
      <c r="L232" s="3" t="s">
        <v>634</v>
      </c>
      <c r="M232" s="7" t="s">
        <v>634</v>
      </c>
      <c r="N232" s="3" t="s">
        <v>634</v>
      </c>
      <c r="O232" s="3" t="s">
        <v>634</v>
      </c>
      <c r="P232" s="7" t="s">
        <v>634</v>
      </c>
      <c r="Q232" s="7" t="s">
        <v>634</v>
      </c>
      <c r="R232" s="7" t="s">
        <v>634</v>
      </c>
      <c r="S232" s="41">
        <f>VLOOKUP(B232, '2012-2018'!$A$1:$Z$706,24, FALSE)</f>
        <v>0.2</v>
      </c>
      <c r="T232" s="35">
        <f>VLOOKUP(B232,'2018-11 Pivot table'!$A$4:$C$709,3, FALSE)</f>
        <v>584</v>
      </c>
      <c r="U232" s="75">
        <f>VLOOKUP(B232,Demographics!$A$1:$W$636,13, FALSE)</f>
        <v>9.0803932909196E-2</v>
      </c>
      <c r="V232" s="75">
        <f>VLOOKUP(B232,Demographics!$A$1:$W$636,23, FALSE)/100</f>
        <v>0.56999999999999995</v>
      </c>
    </row>
    <row r="233" spans="1:23" x14ac:dyDescent="0.25">
      <c r="A233" s="2" t="str">
        <f t="shared" si="3"/>
        <v>4</v>
      </c>
      <c r="B233" s="34">
        <v>4069</v>
      </c>
      <c r="C233" s="11" t="s">
        <v>698</v>
      </c>
      <c r="D233" s="11" t="s">
        <v>722</v>
      </c>
      <c r="E233" s="4">
        <v>266</v>
      </c>
      <c r="F233" s="2" t="s">
        <v>90</v>
      </c>
      <c r="G233" s="62" t="s">
        <v>91</v>
      </c>
      <c r="H233" s="62" t="s">
        <v>1045</v>
      </c>
      <c r="I233" s="1" t="s">
        <v>819</v>
      </c>
      <c r="J233" s="3" t="s">
        <v>634</v>
      </c>
      <c r="K233" s="3" t="s">
        <v>634</v>
      </c>
      <c r="L233" s="5" t="s">
        <v>644</v>
      </c>
      <c r="M233" s="5" t="s">
        <v>644</v>
      </c>
      <c r="N233" s="5" t="s">
        <v>644</v>
      </c>
      <c r="O233" s="5" t="s">
        <v>644</v>
      </c>
      <c r="P233" s="5" t="s">
        <v>644</v>
      </c>
      <c r="Q233" s="5" t="s">
        <v>644</v>
      </c>
      <c r="R233" s="5" t="s">
        <v>644</v>
      </c>
      <c r="S233" s="41">
        <f>VLOOKUP(B233, '2012-2018'!$A$1:$Z$706,24, FALSE)</f>
        <v>0.72914409534127844</v>
      </c>
      <c r="T233" s="35">
        <f>VLOOKUP(B233,'2018-11 Pivot table'!$A$4:$C$709,3, FALSE)</f>
        <v>713</v>
      </c>
      <c r="U233" s="75">
        <f>VLOOKUP(B233,Demographics!$A$1:$W$636,13, FALSE)</f>
        <v>0.218275297966815</v>
      </c>
      <c r="V233" s="75">
        <f>VLOOKUP(B233,Demographics!$A$1:$W$636,23, FALSE)/100</f>
        <v>0.27</v>
      </c>
    </row>
    <row r="234" spans="1:23" x14ac:dyDescent="0.25">
      <c r="A234" s="2" t="str">
        <f t="shared" si="3"/>
        <v>4</v>
      </c>
      <c r="B234" s="34">
        <v>4086</v>
      </c>
      <c r="C234" s="11" t="s">
        <v>698</v>
      </c>
      <c r="D234" s="11" t="s">
        <v>723</v>
      </c>
      <c r="E234" s="4">
        <v>268</v>
      </c>
      <c r="F234" s="2" t="s">
        <v>108</v>
      </c>
      <c r="G234" s="62" t="s">
        <v>109</v>
      </c>
      <c r="H234" s="62" t="s">
        <v>1046</v>
      </c>
      <c r="I234" s="1" t="s">
        <v>791</v>
      </c>
      <c r="J234" s="3" t="s">
        <v>634</v>
      </c>
      <c r="K234" s="3" t="s">
        <v>634</v>
      </c>
      <c r="L234" s="5" t="s">
        <v>644</v>
      </c>
      <c r="M234" s="5" t="s">
        <v>644</v>
      </c>
      <c r="N234" s="3" t="s">
        <v>634</v>
      </c>
      <c r="O234" s="5" t="s">
        <v>644</v>
      </c>
      <c r="P234" s="7" t="s">
        <v>634</v>
      </c>
      <c r="Q234" s="5" t="s">
        <v>644</v>
      </c>
      <c r="R234" s="5" t="s">
        <v>644</v>
      </c>
      <c r="S234" s="41">
        <f>VLOOKUP(B234, '2012-2018'!$A$1:$Z$706,24, FALSE)</f>
        <v>0.82807399347116428</v>
      </c>
      <c r="T234" s="35">
        <f>VLOOKUP(B234,'2018-11 Pivot table'!$A$4:$C$709,3, FALSE)</f>
        <v>674</v>
      </c>
      <c r="U234" s="75">
        <f>VLOOKUP(B234,Demographics!$A$1:$W$636,13, FALSE)</f>
        <v>0.27333333333333298</v>
      </c>
      <c r="V234" s="75">
        <f>VLOOKUP(B234,Demographics!$A$1:$W$636,23, FALSE)/100</f>
        <v>0.08</v>
      </c>
    </row>
    <row r="235" spans="1:23" ht="30" x14ac:dyDescent="0.25">
      <c r="A235" s="2" t="str">
        <f t="shared" si="3"/>
        <v>4</v>
      </c>
      <c r="B235" s="34">
        <v>4087</v>
      </c>
      <c r="C235" s="11" t="s">
        <v>697</v>
      </c>
      <c r="D235" s="11" t="s">
        <v>724</v>
      </c>
      <c r="E235" s="4">
        <v>269</v>
      </c>
      <c r="F235" s="2" t="s">
        <v>110</v>
      </c>
      <c r="G235" s="15" t="s">
        <v>1702</v>
      </c>
      <c r="H235" s="6" t="s">
        <v>1703</v>
      </c>
      <c r="I235" s="1" t="s">
        <v>1044</v>
      </c>
      <c r="J235" s="3" t="s">
        <v>634</v>
      </c>
      <c r="K235" s="5" t="s">
        <v>644</v>
      </c>
      <c r="L235" s="5" t="s">
        <v>644</v>
      </c>
      <c r="M235" s="5" t="s">
        <v>644</v>
      </c>
      <c r="N235" s="5" t="s">
        <v>644</v>
      </c>
      <c r="O235" s="5" t="s">
        <v>644</v>
      </c>
      <c r="P235" s="5" t="s">
        <v>644</v>
      </c>
      <c r="Q235" s="5" t="s">
        <v>644</v>
      </c>
      <c r="R235" s="5" t="s">
        <v>644</v>
      </c>
      <c r="S235" s="41">
        <f>VLOOKUP(B235, '2012-2018'!$A$1:$Z$706,24, FALSE)</f>
        <v>0.16417910447761194</v>
      </c>
      <c r="T235" s="35">
        <f>VLOOKUP(B235,'2018-11 Pivot table'!$A$4:$C$709,3, FALSE)</f>
        <v>571</v>
      </c>
      <c r="U235" s="75">
        <f>VLOOKUP(B235,Demographics!$A$1:$W$636,13, FALSE)</f>
        <v>0.186180422264875</v>
      </c>
      <c r="V235" s="75">
        <f>VLOOKUP(B235,Demographics!$A$1:$W$636,23, FALSE)/100</f>
        <v>0.95</v>
      </c>
      <c r="W235" s="27" t="s">
        <v>1704</v>
      </c>
    </row>
    <row r="236" spans="1:23" x14ac:dyDescent="0.25">
      <c r="A236" s="2" t="str">
        <f t="shared" si="3"/>
        <v>4</v>
      </c>
      <c r="B236" s="34">
        <v>4091</v>
      </c>
      <c r="C236" s="11" t="s">
        <v>698</v>
      </c>
      <c r="D236" s="72" t="s">
        <v>723</v>
      </c>
      <c r="E236" s="4">
        <v>270</v>
      </c>
      <c r="F236" s="2" t="s">
        <v>116</v>
      </c>
      <c r="G236" s="62" t="s">
        <v>676</v>
      </c>
      <c r="H236" s="62" t="s">
        <v>1047</v>
      </c>
      <c r="I236" s="1" t="s">
        <v>1048</v>
      </c>
      <c r="J236" s="3" t="s">
        <v>634</v>
      </c>
      <c r="K236" s="3" t="s">
        <v>634</v>
      </c>
      <c r="L236" s="5" t="s">
        <v>644</v>
      </c>
      <c r="M236" s="7" t="s">
        <v>634</v>
      </c>
      <c r="N236" s="3" t="s">
        <v>634</v>
      </c>
      <c r="O236" s="5" t="s">
        <v>644</v>
      </c>
      <c r="P236" s="7" t="s">
        <v>634</v>
      </c>
      <c r="Q236" s="7" t="s">
        <v>634</v>
      </c>
      <c r="R236" s="7" t="s">
        <v>634</v>
      </c>
      <c r="S236" s="41">
        <f>VLOOKUP(B236, '2012-2018'!$A$1:$Z$706,24, FALSE)</f>
        <v>0.76016260162601623</v>
      </c>
      <c r="T236" s="35">
        <f>VLOOKUP(B236,'2018-11 Pivot table'!$A$4:$C$709,3, FALSE)</f>
        <v>291</v>
      </c>
      <c r="U236" s="75">
        <f>VLOOKUP(B236,Demographics!$A$1:$W$636,13, FALSE)</f>
        <v>0.23885350318471299</v>
      </c>
      <c r="V236" s="75">
        <f>VLOOKUP(B236,Demographics!$A$1:$W$636,23, FALSE)/100</f>
        <v>0.26</v>
      </c>
      <c r="W236" s="13" t="s">
        <v>690</v>
      </c>
    </row>
    <row r="237" spans="1:23" x14ac:dyDescent="0.25">
      <c r="A237" s="2" t="str">
        <f t="shared" si="3"/>
        <v>4</v>
      </c>
      <c r="B237" s="34">
        <v>4097</v>
      </c>
      <c r="C237" s="11" t="s">
        <v>705</v>
      </c>
      <c r="D237" s="23" t="s">
        <v>725</v>
      </c>
      <c r="E237" s="4">
        <v>272</v>
      </c>
      <c r="F237" s="2" t="s">
        <v>121</v>
      </c>
      <c r="G237" s="62" t="s">
        <v>122</v>
      </c>
      <c r="H237" s="62" t="s">
        <v>1049</v>
      </c>
      <c r="I237" s="1" t="s">
        <v>1050</v>
      </c>
      <c r="J237" s="3" t="s">
        <v>634</v>
      </c>
      <c r="K237" s="3" t="s">
        <v>634</v>
      </c>
      <c r="L237" s="3" t="s">
        <v>634</v>
      </c>
      <c r="M237" s="7" t="s">
        <v>634</v>
      </c>
      <c r="N237" s="3" t="s">
        <v>634</v>
      </c>
      <c r="O237" s="3" t="s">
        <v>634</v>
      </c>
      <c r="P237" s="7" t="s">
        <v>634</v>
      </c>
      <c r="Q237" s="7" t="s">
        <v>634</v>
      </c>
      <c r="R237" s="7" t="s">
        <v>634</v>
      </c>
      <c r="S237" s="41">
        <f>VLOOKUP(B237, '2012-2018'!$A$1:$Z$706,24, FALSE)</f>
        <v>0.21249999999999999</v>
      </c>
      <c r="T237" s="35">
        <f>VLOOKUP(B237,'2018-11 Pivot table'!$A$4:$C$709,3, FALSE)</f>
        <v>268</v>
      </c>
      <c r="U237" s="75">
        <f>VLOOKUP(B237,Demographics!$A$1:$W$636,13, FALSE)</f>
        <v>0.18056918547595699</v>
      </c>
      <c r="V237" s="75">
        <f>VLOOKUP(B237,Demographics!$A$1:$W$636,23, FALSE)/100</f>
        <v>0.76</v>
      </c>
    </row>
    <row r="238" spans="1:23" x14ac:dyDescent="0.25">
      <c r="A238" s="2" t="str">
        <f t="shared" si="3"/>
        <v>4</v>
      </c>
      <c r="B238" s="34">
        <v>4102</v>
      </c>
      <c r="C238" s="11" t="s">
        <v>697</v>
      </c>
      <c r="D238" s="72" t="s">
        <v>723</v>
      </c>
      <c r="E238" s="4">
        <v>274</v>
      </c>
      <c r="F238" s="2" t="s">
        <v>129</v>
      </c>
      <c r="G238" s="62" t="s">
        <v>130</v>
      </c>
      <c r="H238" s="62" t="s">
        <v>1051</v>
      </c>
      <c r="I238" s="1" t="s">
        <v>1042</v>
      </c>
      <c r="J238" s="3" t="s">
        <v>634</v>
      </c>
      <c r="K238" s="3" t="s">
        <v>634</v>
      </c>
      <c r="L238" s="5" t="s">
        <v>644</v>
      </c>
      <c r="M238" s="5" t="s">
        <v>644</v>
      </c>
      <c r="N238" s="3" t="s">
        <v>634</v>
      </c>
      <c r="O238" s="5" t="s">
        <v>644</v>
      </c>
      <c r="P238" s="7" t="s">
        <v>634</v>
      </c>
      <c r="Q238" s="5" t="s">
        <v>644</v>
      </c>
      <c r="R238" s="5" t="s">
        <v>644</v>
      </c>
      <c r="S238" s="41">
        <f>VLOOKUP(B238, '2012-2018'!$A$1:$Z$706,24, FALSE)</f>
        <v>0.625</v>
      </c>
      <c r="T238" s="35">
        <f>VLOOKUP(B238,'2018-11 Pivot table'!$A$4:$C$709,3, FALSE)</f>
        <v>253</v>
      </c>
      <c r="U238" s="75">
        <f>VLOOKUP(B238,Demographics!$A$1:$W$636,13, FALSE)</f>
        <v>0.18407960199005</v>
      </c>
      <c r="V238" s="75">
        <f>VLOOKUP(B238,Demographics!$A$1:$W$636,23, FALSE)/100</f>
        <v>0.52</v>
      </c>
    </row>
    <row r="239" spans="1:23" x14ac:dyDescent="0.25">
      <c r="A239" s="2" t="str">
        <f t="shared" si="3"/>
        <v>4</v>
      </c>
      <c r="B239" s="34">
        <v>4107</v>
      </c>
      <c r="C239" s="11" t="s">
        <v>705</v>
      </c>
      <c r="D239" s="11" t="s">
        <v>723</v>
      </c>
      <c r="E239" s="4">
        <v>275</v>
      </c>
      <c r="F239" s="2" t="s">
        <v>136</v>
      </c>
      <c r="G239" s="64" t="s">
        <v>137</v>
      </c>
      <c r="H239" s="62" t="s">
        <v>1052</v>
      </c>
      <c r="I239" s="1" t="s">
        <v>1050</v>
      </c>
      <c r="J239" s="3" t="s">
        <v>634</v>
      </c>
      <c r="K239" s="3" t="s">
        <v>634</v>
      </c>
      <c r="L239" s="3" t="s">
        <v>634</v>
      </c>
      <c r="M239" s="7" t="s">
        <v>634</v>
      </c>
      <c r="N239" s="3" t="s">
        <v>634</v>
      </c>
      <c r="O239" s="3" t="s">
        <v>634</v>
      </c>
      <c r="P239" s="7" t="s">
        <v>634</v>
      </c>
      <c r="Q239" s="7" t="s">
        <v>634</v>
      </c>
      <c r="R239" s="7" t="s">
        <v>634</v>
      </c>
      <c r="S239" s="41">
        <f>VLOOKUP(B239, '2012-2018'!$A$1:$Z$706,24, FALSE)</f>
        <v>0.2857142857142857</v>
      </c>
      <c r="T239" s="35">
        <f>VLOOKUP(B239,'2018-11 Pivot table'!$A$4:$C$709,3, FALSE)</f>
        <v>147</v>
      </c>
      <c r="U239" s="75">
        <f>VLOOKUP(B239,Demographics!$A$1:$W$636,13, FALSE)</f>
        <v>0.168817204301075</v>
      </c>
      <c r="V239" s="75">
        <f>VLOOKUP(B239,Demographics!$A$1:$W$636,23, FALSE)/100</f>
        <v>0.89</v>
      </c>
    </row>
    <row r="240" spans="1:23" x14ac:dyDescent="0.25">
      <c r="A240" s="2" t="str">
        <f t="shared" si="3"/>
        <v>4</v>
      </c>
      <c r="B240" s="34">
        <v>4110</v>
      </c>
      <c r="C240" s="11" t="s">
        <v>697</v>
      </c>
      <c r="D240" s="72" t="s">
        <v>723</v>
      </c>
      <c r="E240" s="4">
        <v>276</v>
      </c>
      <c r="F240" s="2" t="s">
        <v>140</v>
      </c>
      <c r="G240" s="62" t="s">
        <v>141</v>
      </c>
      <c r="H240" s="62" t="s">
        <v>1053</v>
      </c>
      <c r="I240" s="1" t="s">
        <v>1044</v>
      </c>
      <c r="J240" s="3" t="s">
        <v>634</v>
      </c>
      <c r="K240" s="3" t="s">
        <v>634</v>
      </c>
      <c r="L240" s="3" t="s">
        <v>634</v>
      </c>
      <c r="M240" s="7" t="s">
        <v>634</v>
      </c>
      <c r="N240" s="3" t="s">
        <v>634</v>
      </c>
      <c r="O240" s="3" t="s">
        <v>634</v>
      </c>
      <c r="P240" s="7" t="s">
        <v>634</v>
      </c>
      <c r="Q240" s="7" t="s">
        <v>634</v>
      </c>
      <c r="R240" s="7" t="s">
        <v>634</v>
      </c>
      <c r="S240" s="41">
        <f>VLOOKUP(B240, '2012-2018'!$A$1:$Z$706,24, FALSE)</f>
        <v>0.11290322580645161</v>
      </c>
      <c r="T240" s="35">
        <f>VLOOKUP(B240,'2018-11 Pivot table'!$A$4:$C$709,3, FALSE)</f>
        <v>163</v>
      </c>
      <c r="U240" s="75">
        <f>VLOOKUP(B240,Demographics!$A$1:$W$636,13, FALSE)</f>
        <v>0.16906077348066301</v>
      </c>
      <c r="V240" s="75">
        <f>VLOOKUP(B240,Demographics!$A$1:$W$636,23, FALSE)/100</f>
        <v>0.9</v>
      </c>
    </row>
    <row r="241" spans="1:23" x14ac:dyDescent="0.25">
      <c r="A241" s="2" t="str">
        <f t="shared" si="3"/>
        <v>4</v>
      </c>
      <c r="B241" s="34">
        <v>4115</v>
      </c>
      <c r="C241" s="11" t="s">
        <v>698</v>
      </c>
      <c r="D241" s="11" t="s">
        <v>723</v>
      </c>
      <c r="E241" s="4">
        <v>277</v>
      </c>
      <c r="F241" s="2" t="s">
        <v>148</v>
      </c>
      <c r="G241" s="62" t="s">
        <v>149</v>
      </c>
      <c r="H241" s="62" t="s">
        <v>1054</v>
      </c>
      <c r="I241" s="1" t="s">
        <v>1055</v>
      </c>
      <c r="J241" s="3" t="s">
        <v>634</v>
      </c>
      <c r="K241" s="3" t="s">
        <v>634</v>
      </c>
      <c r="L241" s="3" t="s">
        <v>634</v>
      </c>
      <c r="M241" s="7" t="s">
        <v>634</v>
      </c>
      <c r="N241" s="3" t="s">
        <v>634</v>
      </c>
      <c r="O241" s="3" t="s">
        <v>634</v>
      </c>
      <c r="P241" s="7" t="s">
        <v>634</v>
      </c>
      <c r="Q241" s="7" t="s">
        <v>634</v>
      </c>
      <c r="R241" s="7" t="s">
        <v>634</v>
      </c>
      <c r="S241" s="41">
        <f>VLOOKUP(B241, '2012-2018'!$A$1:$Z$706,24, FALSE)</f>
        <v>0.93189964157706096</v>
      </c>
      <c r="T241" s="35">
        <f>VLOOKUP(B241,'2018-11 Pivot table'!$A$4:$C$709,3, FALSE)</f>
        <v>219</v>
      </c>
      <c r="U241" s="75">
        <f>VLOOKUP(B241,Demographics!$A$1:$W$636,13, FALSE)</f>
        <v>0.340241796200345</v>
      </c>
      <c r="V241" s="75">
        <f>VLOOKUP(B241,Demographics!$A$1:$W$636,23, FALSE)/100</f>
        <v>0.03</v>
      </c>
    </row>
    <row r="242" spans="1:23" x14ac:dyDescent="0.25">
      <c r="A242" s="2" t="str">
        <f t="shared" si="3"/>
        <v>4</v>
      </c>
      <c r="B242" s="34">
        <v>4116</v>
      </c>
      <c r="C242" s="11" t="s">
        <v>697</v>
      </c>
      <c r="D242" s="19" t="s">
        <v>724</v>
      </c>
      <c r="E242" s="4">
        <v>278</v>
      </c>
      <c r="F242" s="2" t="s">
        <v>150</v>
      </c>
      <c r="G242" s="62" t="s">
        <v>151</v>
      </c>
      <c r="H242" s="62" t="s">
        <v>1056</v>
      </c>
      <c r="I242" s="1" t="s">
        <v>791</v>
      </c>
      <c r="J242" s="3" t="s">
        <v>634</v>
      </c>
      <c r="K242" s="3" t="s">
        <v>634</v>
      </c>
      <c r="L242" s="3" t="s">
        <v>634</v>
      </c>
      <c r="M242" s="7" t="s">
        <v>634</v>
      </c>
      <c r="N242" s="3" t="s">
        <v>634</v>
      </c>
      <c r="O242" s="3" t="s">
        <v>634</v>
      </c>
      <c r="P242" s="7" t="s">
        <v>634</v>
      </c>
      <c r="Q242" s="7" t="s">
        <v>634</v>
      </c>
      <c r="R242" s="7" t="s">
        <v>634</v>
      </c>
      <c r="S242" s="41">
        <f>VLOOKUP(B242, '2012-2018'!$A$1:$Z$706,24, FALSE)</f>
        <v>0.6927803379416283</v>
      </c>
      <c r="T242" s="35">
        <f>VLOOKUP(B242,'2018-11 Pivot table'!$A$4:$C$709,3, FALSE)</f>
        <v>515</v>
      </c>
      <c r="U242" s="75">
        <f>VLOOKUP(B242,Demographics!$A$1:$W$636,13, FALSE)</f>
        <v>0.18904403866809899</v>
      </c>
      <c r="V242" s="75">
        <f>VLOOKUP(B242,Demographics!$A$1:$W$636,23, FALSE)/100</f>
        <v>0.12</v>
      </c>
    </row>
    <row r="243" spans="1:23" ht="39" x14ac:dyDescent="0.25">
      <c r="A243" s="2" t="str">
        <f t="shared" si="3"/>
        <v>4</v>
      </c>
      <c r="B243" s="34">
        <v>4121</v>
      </c>
      <c r="C243" s="11" t="s">
        <v>698</v>
      </c>
      <c r="D243" s="19" t="s">
        <v>724</v>
      </c>
      <c r="E243" s="4">
        <v>279</v>
      </c>
      <c r="F243" s="2" t="s">
        <v>156</v>
      </c>
      <c r="G243" s="64" t="s">
        <v>157</v>
      </c>
      <c r="H243" s="62" t="s">
        <v>1194</v>
      </c>
      <c r="I243" s="1" t="s">
        <v>1080</v>
      </c>
      <c r="J243" s="3" t="s">
        <v>634</v>
      </c>
      <c r="K243" s="3" t="s">
        <v>634</v>
      </c>
      <c r="L243" s="3" t="s">
        <v>634</v>
      </c>
      <c r="M243" s="7" t="s">
        <v>634</v>
      </c>
      <c r="N243" s="3" t="s">
        <v>634</v>
      </c>
      <c r="O243" s="3" t="s">
        <v>634</v>
      </c>
      <c r="P243" s="7" t="s">
        <v>634</v>
      </c>
      <c r="Q243" s="7" t="s">
        <v>634</v>
      </c>
      <c r="R243" s="7" t="s">
        <v>634</v>
      </c>
      <c r="S243" s="41">
        <f>VLOOKUP(B243, '2012-2018'!$A$1:$Z$706,24, FALSE)</f>
        <v>0.72945891783567129</v>
      </c>
      <c r="T243" s="35">
        <f>VLOOKUP(B243,'2018-11 Pivot table'!$A$4:$C$709,3, FALSE)</f>
        <v>525</v>
      </c>
      <c r="U243" s="75">
        <f>VLOOKUP(B243,Demographics!$A$1:$W$636,13, FALSE)</f>
        <v>0.221374045801527</v>
      </c>
      <c r="V243" s="75">
        <f>VLOOKUP(B243,Demographics!$A$1:$W$636,23, FALSE)/100</f>
        <v>0.37</v>
      </c>
      <c r="W243" s="14" t="s">
        <v>1244</v>
      </c>
    </row>
    <row r="244" spans="1:23" x14ac:dyDescent="0.25">
      <c r="A244" s="2" t="str">
        <f t="shared" si="3"/>
        <v>4</v>
      </c>
      <c r="B244" s="34">
        <v>4122</v>
      </c>
      <c r="C244" s="11" t="s">
        <v>698</v>
      </c>
      <c r="D244" s="19" t="s">
        <v>724</v>
      </c>
      <c r="E244" s="4">
        <v>280</v>
      </c>
      <c r="F244" s="2" t="s">
        <v>158</v>
      </c>
      <c r="G244" s="62" t="s">
        <v>159</v>
      </c>
      <c r="H244" s="62" t="s">
        <v>1057</v>
      </c>
      <c r="I244" s="1" t="s">
        <v>1058</v>
      </c>
      <c r="J244" s="3" t="s">
        <v>634</v>
      </c>
      <c r="K244" s="3" t="s">
        <v>634</v>
      </c>
      <c r="L244" s="3" t="s">
        <v>634</v>
      </c>
      <c r="M244" s="7" t="s">
        <v>634</v>
      </c>
      <c r="N244" s="3" t="s">
        <v>634</v>
      </c>
      <c r="O244" s="3" t="s">
        <v>634</v>
      </c>
      <c r="P244" s="7" t="s">
        <v>634</v>
      </c>
      <c r="Q244" s="7" t="s">
        <v>634</v>
      </c>
      <c r="R244" s="7" t="s">
        <v>634</v>
      </c>
      <c r="S244" s="41">
        <f>VLOOKUP(B244, '2012-2018'!$A$1:$Z$706,24, FALSE)</f>
        <v>0.28999999999999998</v>
      </c>
      <c r="T244" s="35">
        <f>VLOOKUP(B244,'2018-11 Pivot table'!$A$4:$C$709,3, FALSE)</f>
        <v>810</v>
      </c>
      <c r="U244" s="75">
        <f>VLOOKUP(B244,Demographics!$A$1:$W$636,13, FALSE)</f>
        <v>0.144224633056796</v>
      </c>
      <c r="V244" s="75">
        <f>VLOOKUP(B244,Demographics!$A$1:$W$636,23, FALSE)/100</f>
        <v>0.87</v>
      </c>
    </row>
    <row r="245" spans="1:23" x14ac:dyDescent="0.25">
      <c r="A245" s="2" t="str">
        <f t="shared" si="3"/>
        <v>4</v>
      </c>
      <c r="B245" s="34">
        <v>4124</v>
      </c>
      <c r="C245" s="11" t="s">
        <v>697</v>
      </c>
      <c r="D245" s="11" t="s">
        <v>722</v>
      </c>
      <c r="E245" s="4">
        <v>281</v>
      </c>
      <c r="F245" s="2" t="s">
        <v>160</v>
      </c>
      <c r="G245" s="62" t="s">
        <v>161</v>
      </c>
      <c r="H245" s="62" t="s">
        <v>1059</v>
      </c>
      <c r="I245" s="1" t="s">
        <v>793</v>
      </c>
      <c r="J245" s="3" t="s">
        <v>634</v>
      </c>
      <c r="K245" s="3" t="s">
        <v>634</v>
      </c>
      <c r="L245" s="5" t="s">
        <v>644</v>
      </c>
      <c r="M245" s="5" t="s">
        <v>644</v>
      </c>
      <c r="N245" s="3" t="s">
        <v>634</v>
      </c>
      <c r="O245" s="5" t="s">
        <v>644</v>
      </c>
      <c r="P245" s="7" t="s">
        <v>634</v>
      </c>
      <c r="Q245" s="5" t="s">
        <v>644</v>
      </c>
      <c r="R245" s="5" t="s">
        <v>644</v>
      </c>
      <c r="S245" s="41">
        <f>VLOOKUP(B245, '2012-2018'!$A$1:$Z$706,24, FALSE)</f>
        <v>0.50628930817610063</v>
      </c>
      <c r="T245" s="35">
        <f>VLOOKUP(B245,'2018-11 Pivot table'!$A$4:$C$709,3, FALSE)</f>
        <v>199</v>
      </c>
      <c r="U245" s="75">
        <f>VLOOKUP(B245,Demographics!$A$1:$W$636,13, FALSE)</f>
        <v>0.25984251968503902</v>
      </c>
      <c r="V245" s="75">
        <f>VLOOKUP(B245,Demographics!$A$1:$W$636,23, FALSE)/100</f>
        <v>0.24</v>
      </c>
    </row>
    <row r="246" spans="1:23" x14ac:dyDescent="0.25">
      <c r="A246" s="2" t="str">
        <f t="shared" si="3"/>
        <v>4</v>
      </c>
      <c r="B246" s="34">
        <v>4125</v>
      </c>
      <c r="C246" s="11" t="s">
        <v>698</v>
      </c>
      <c r="D246" s="19" t="s">
        <v>724</v>
      </c>
      <c r="E246" s="4">
        <v>282</v>
      </c>
      <c r="F246" s="2" t="s">
        <v>162</v>
      </c>
      <c r="G246" s="62" t="s">
        <v>163</v>
      </c>
      <c r="H246" s="62" t="s">
        <v>1060</v>
      </c>
      <c r="I246" s="1" t="s">
        <v>1061</v>
      </c>
      <c r="J246" s="3" t="s">
        <v>634</v>
      </c>
      <c r="K246" s="3" t="s">
        <v>634</v>
      </c>
      <c r="L246" s="5" t="s">
        <v>644</v>
      </c>
      <c r="M246" s="5" t="s">
        <v>644</v>
      </c>
      <c r="N246" s="3" t="s">
        <v>634</v>
      </c>
      <c r="O246" s="5" t="s">
        <v>644</v>
      </c>
      <c r="P246" s="7" t="s">
        <v>634</v>
      </c>
      <c r="Q246" s="5" t="s">
        <v>644</v>
      </c>
      <c r="R246" s="5" t="s">
        <v>644</v>
      </c>
      <c r="S246" s="41">
        <f>VLOOKUP(B246, '2012-2018'!$A$1:$Z$706,24, FALSE)</f>
        <v>0.60317460317460314</v>
      </c>
      <c r="T246" s="35">
        <f>VLOOKUP(B246,'2018-11 Pivot table'!$A$4:$C$709,3, FALSE)</f>
        <v>136</v>
      </c>
      <c r="U246" s="75">
        <f>VLOOKUP(B246,Demographics!$A$1:$W$636,13, FALSE)</f>
        <v>0.185441941074523</v>
      </c>
      <c r="V246" s="75">
        <f>VLOOKUP(B246,Demographics!$A$1:$W$636,23, FALSE)/100</f>
        <v>0.51</v>
      </c>
    </row>
    <row r="247" spans="1:23" x14ac:dyDescent="0.25">
      <c r="A247" s="2" t="str">
        <f t="shared" si="3"/>
        <v>4</v>
      </c>
      <c r="B247" s="34">
        <v>4128</v>
      </c>
      <c r="C247" s="11" t="s">
        <v>698</v>
      </c>
      <c r="D247" s="72" t="s">
        <v>722</v>
      </c>
      <c r="E247" s="4">
        <v>283</v>
      </c>
      <c r="F247" s="2" t="s">
        <v>167</v>
      </c>
      <c r="G247" s="62" t="s">
        <v>168</v>
      </c>
      <c r="H247" s="62" t="s">
        <v>1062</v>
      </c>
      <c r="I247" s="1" t="s">
        <v>1063</v>
      </c>
      <c r="J247" s="3" t="s">
        <v>634</v>
      </c>
      <c r="K247" s="3" t="s">
        <v>634</v>
      </c>
      <c r="L247" s="5" t="s">
        <v>644</v>
      </c>
      <c r="M247" s="5" t="s">
        <v>644</v>
      </c>
      <c r="N247" s="3" t="s">
        <v>634</v>
      </c>
      <c r="O247" s="5" t="s">
        <v>644</v>
      </c>
      <c r="P247" s="7" t="s">
        <v>634</v>
      </c>
      <c r="Q247" s="5" t="s">
        <v>644</v>
      </c>
      <c r="R247" s="5" t="s">
        <v>644</v>
      </c>
      <c r="S247" s="41">
        <f>VLOOKUP(B247, '2012-2018'!$A$1:$Z$706,24, FALSE)</f>
        <v>0.73019801980198018</v>
      </c>
      <c r="T247" s="35">
        <f>VLOOKUP(B247,'2018-11 Pivot table'!$A$4:$C$709,3, FALSE)</f>
        <v>351</v>
      </c>
      <c r="U247" s="75">
        <f>VLOOKUP(B247,Demographics!$A$1:$W$636,13, FALSE)</f>
        <v>0.21509824198552199</v>
      </c>
      <c r="V247" s="75">
        <f>VLOOKUP(B247,Demographics!$A$1:$W$636,23, FALSE)/100</f>
        <v>0.25</v>
      </c>
    </row>
    <row r="248" spans="1:23" x14ac:dyDescent="0.25">
      <c r="A248" s="2" t="str">
        <f t="shared" si="3"/>
        <v>4</v>
      </c>
      <c r="B248" s="34">
        <v>4135</v>
      </c>
      <c r="C248" s="11" t="s">
        <v>698</v>
      </c>
      <c r="D248" s="11" t="s">
        <v>722</v>
      </c>
      <c r="E248" s="4">
        <v>285</v>
      </c>
      <c r="F248" s="2" t="s">
        <v>177</v>
      </c>
      <c r="G248" s="62" t="s">
        <v>178</v>
      </c>
      <c r="H248" s="62" t="s">
        <v>1065</v>
      </c>
      <c r="I248" s="1" t="s">
        <v>786</v>
      </c>
      <c r="J248" s="3" t="s">
        <v>634</v>
      </c>
      <c r="K248" s="3" t="s">
        <v>634</v>
      </c>
      <c r="L248" s="5" t="s">
        <v>644</v>
      </c>
      <c r="M248" s="5" t="s">
        <v>644</v>
      </c>
      <c r="N248" s="3" t="s">
        <v>634</v>
      </c>
      <c r="O248" s="5" t="s">
        <v>644</v>
      </c>
      <c r="P248" s="7" t="s">
        <v>634</v>
      </c>
      <c r="Q248" s="5" t="s">
        <v>644</v>
      </c>
      <c r="R248" s="5" t="s">
        <v>644</v>
      </c>
      <c r="S248" s="41">
        <f>VLOOKUP(B248, '2012-2018'!$A$1:$Z$706,24, FALSE)</f>
        <v>0.5622317596566524</v>
      </c>
      <c r="T248" s="35">
        <f>VLOOKUP(B248,'2018-11 Pivot table'!$A$4:$C$709,3, FALSE)</f>
        <v>508</v>
      </c>
      <c r="U248" s="75">
        <f>VLOOKUP(B248,Demographics!$A$1:$W$636,13, FALSE)</f>
        <v>0.24873096446700499</v>
      </c>
      <c r="V248" s="75">
        <f>VLOOKUP(B248,Demographics!$A$1:$W$636,23, FALSE)/100</f>
        <v>0.28999999999999998</v>
      </c>
    </row>
    <row r="249" spans="1:23" ht="30" x14ac:dyDescent="0.25">
      <c r="A249" s="2" t="str">
        <f t="shared" si="3"/>
        <v>4</v>
      </c>
      <c r="B249" s="34">
        <v>4136</v>
      </c>
      <c r="C249" s="11" t="s">
        <v>698</v>
      </c>
      <c r="D249" s="19" t="s">
        <v>724</v>
      </c>
      <c r="E249" s="4">
        <v>286</v>
      </c>
      <c r="F249" s="2" t="s">
        <v>179</v>
      </c>
      <c r="G249" s="16" t="s">
        <v>180</v>
      </c>
      <c r="H249" s="1" t="s">
        <v>1195</v>
      </c>
      <c r="I249" s="1" t="s">
        <v>786</v>
      </c>
      <c r="J249" s="3" t="s">
        <v>634</v>
      </c>
      <c r="K249" s="3" t="s">
        <v>634</v>
      </c>
      <c r="L249" s="3" t="s">
        <v>634</v>
      </c>
      <c r="M249" s="5" t="s">
        <v>644</v>
      </c>
      <c r="N249" s="3" t="s">
        <v>634</v>
      </c>
      <c r="O249" s="5" t="s">
        <v>644</v>
      </c>
      <c r="P249" s="7" t="s">
        <v>634</v>
      </c>
      <c r="Q249" s="7" t="s">
        <v>634</v>
      </c>
      <c r="R249" s="5" t="s">
        <v>644</v>
      </c>
      <c r="S249" s="41">
        <f>VLOOKUP(B249, '2012-2018'!$A$1:$Z$706,24, FALSE)</f>
        <v>0.51282051282051277</v>
      </c>
      <c r="T249" s="35">
        <f>VLOOKUP(B249,'2018-11 Pivot table'!$A$4:$C$709,3, FALSE)</f>
        <v>594</v>
      </c>
      <c r="U249" s="75">
        <f>VLOOKUP(B249,Demographics!$A$1:$W$636,13, FALSE)</f>
        <v>0.18659020732245299</v>
      </c>
      <c r="V249" s="75">
        <f>VLOOKUP(B249,Demographics!$A$1:$W$636,23, FALSE)/100</f>
        <v>0.46</v>
      </c>
      <c r="W249" s="79" t="s">
        <v>1716</v>
      </c>
    </row>
    <row r="250" spans="1:23" x14ac:dyDescent="0.25">
      <c r="A250" s="2" t="str">
        <f t="shared" si="3"/>
        <v>4</v>
      </c>
      <c r="B250" s="34">
        <v>4137</v>
      </c>
      <c r="C250" s="11" t="s">
        <v>697</v>
      </c>
      <c r="D250" s="19" t="s">
        <v>724</v>
      </c>
      <c r="E250" s="4">
        <v>287</v>
      </c>
      <c r="F250" s="2" t="s">
        <v>181</v>
      </c>
      <c r="G250" s="62" t="s">
        <v>182</v>
      </c>
      <c r="H250" s="62" t="s">
        <v>1066</v>
      </c>
      <c r="I250" s="1" t="s">
        <v>791</v>
      </c>
      <c r="J250" s="3" t="s">
        <v>634</v>
      </c>
      <c r="K250" s="3" t="s">
        <v>634</v>
      </c>
      <c r="L250" s="3" t="s">
        <v>634</v>
      </c>
      <c r="M250" s="5" t="s">
        <v>644</v>
      </c>
      <c r="N250" s="3" t="s">
        <v>634</v>
      </c>
      <c r="O250" s="3" t="s">
        <v>634</v>
      </c>
      <c r="P250" s="7" t="s">
        <v>634</v>
      </c>
      <c r="Q250" s="7" t="s">
        <v>634</v>
      </c>
      <c r="R250" s="5" t="s">
        <v>644</v>
      </c>
      <c r="S250" s="41">
        <f>VLOOKUP(B250, '2012-2018'!$A$1:$Z$706,24, FALSE)</f>
        <v>0.80238095238095242</v>
      </c>
      <c r="T250" s="35">
        <f>VLOOKUP(B250,'2018-11 Pivot table'!$A$4:$C$709,3, FALSE)</f>
        <v>350</v>
      </c>
      <c r="U250" s="75">
        <f>VLOOKUP(B250,Demographics!$A$1:$W$636,13, FALSE)</f>
        <v>0.22130470685383999</v>
      </c>
      <c r="V250" s="75">
        <f>VLOOKUP(B250,Demographics!$A$1:$W$636,23, FALSE)/100</f>
        <v>0.1</v>
      </c>
    </row>
    <row r="251" spans="1:23" x14ac:dyDescent="0.25">
      <c r="A251" s="2" t="str">
        <f t="shared" si="3"/>
        <v>4</v>
      </c>
      <c r="B251" s="34">
        <v>4138</v>
      </c>
      <c r="C251" s="11" t="s">
        <v>698</v>
      </c>
      <c r="D251" s="19" t="s">
        <v>724</v>
      </c>
      <c r="E251" s="4">
        <v>288</v>
      </c>
      <c r="F251" s="2" t="s">
        <v>183</v>
      </c>
      <c r="G251" s="62" t="s">
        <v>184</v>
      </c>
      <c r="H251" s="62" t="s">
        <v>1067</v>
      </c>
      <c r="I251" s="1" t="s">
        <v>1068</v>
      </c>
      <c r="J251" s="3" t="s">
        <v>634</v>
      </c>
      <c r="K251" s="3" t="s">
        <v>634</v>
      </c>
      <c r="L251" s="5" t="s">
        <v>644</v>
      </c>
      <c r="M251" s="7" t="s">
        <v>634</v>
      </c>
      <c r="N251" s="3" t="s">
        <v>634</v>
      </c>
      <c r="O251" s="3" t="s">
        <v>634</v>
      </c>
      <c r="P251" s="7" t="s">
        <v>634</v>
      </c>
      <c r="Q251" s="7" t="s">
        <v>634</v>
      </c>
      <c r="R251" s="7" t="s">
        <v>634</v>
      </c>
      <c r="S251" s="41">
        <f>VLOOKUP(B251, '2012-2018'!$A$1:$Z$706,24, FALSE)</f>
        <v>0.64893617021276595</v>
      </c>
      <c r="T251" s="35">
        <f>VLOOKUP(B251,'2018-11 Pivot table'!$A$4:$C$709,3, FALSE)</f>
        <v>426</v>
      </c>
      <c r="U251" s="75">
        <f>VLOOKUP(B251,Demographics!$A$1:$W$636,13, FALSE)</f>
        <v>0.1953125</v>
      </c>
      <c r="V251" s="75">
        <f>VLOOKUP(B251,Demographics!$A$1:$W$636,23, FALSE)/100</f>
        <v>0.46</v>
      </c>
    </row>
    <row r="252" spans="1:23" x14ac:dyDescent="0.25">
      <c r="A252" s="2" t="str">
        <f t="shared" si="3"/>
        <v>4</v>
      </c>
      <c r="B252" s="34">
        <v>4141</v>
      </c>
      <c r="C252" s="11" t="s">
        <v>697</v>
      </c>
      <c r="D252" s="11" t="s">
        <v>722</v>
      </c>
      <c r="E252" s="4">
        <v>289</v>
      </c>
      <c r="F252" s="2" t="s">
        <v>189</v>
      </c>
      <c r="G252" s="62" t="s">
        <v>190</v>
      </c>
      <c r="H252" s="62" t="s">
        <v>1069</v>
      </c>
      <c r="I252" s="1" t="s">
        <v>1042</v>
      </c>
      <c r="J252" s="3" t="s">
        <v>634</v>
      </c>
      <c r="K252" s="3" t="s">
        <v>634</v>
      </c>
      <c r="L252" s="5" t="s">
        <v>644</v>
      </c>
      <c r="M252" s="5" t="s">
        <v>644</v>
      </c>
      <c r="N252" s="3" t="s">
        <v>634</v>
      </c>
      <c r="O252" s="5" t="s">
        <v>644</v>
      </c>
      <c r="P252" s="7" t="s">
        <v>634</v>
      </c>
      <c r="Q252" s="5" t="s">
        <v>644</v>
      </c>
      <c r="R252" s="5" t="s">
        <v>644</v>
      </c>
      <c r="S252" s="41">
        <f>VLOOKUP(B252, '2012-2018'!$A$1:$Z$706,24, FALSE)</f>
        <v>0.65853658536585369</v>
      </c>
      <c r="T252" s="35">
        <f>VLOOKUP(B252,'2018-11 Pivot table'!$A$4:$C$709,3, FALSE)</f>
        <v>395</v>
      </c>
      <c r="U252" s="75">
        <f>VLOOKUP(B252,Demographics!$A$1:$W$636,13, FALSE)</f>
        <v>0.19656019656019699</v>
      </c>
      <c r="V252" s="75">
        <f>VLOOKUP(B252,Demographics!$A$1:$W$636,23, FALSE)/100</f>
        <v>0.47</v>
      </c>
    </row>
    <row r="253" spans="1:23" x14ac:dyDescent="0.25">
      <c r="A253" s="2" t="str">
        <f t="shared" si="3"/>
        <v>4</v>
      </c>
      <c r="B253" s="34">
        <v>4144</v>
      </c>
      <c r="C253" s="11" t="s">
        <v>698</v>
      </c>
      <c r="D253" s="11" t="s">
        <v>722</v>
      </c>
      <c r="E253" s="4">
        <v>290</v>
      </c>
      <c r="F253" s="2" t="s">
        <v>195</v>
      </c>
      <c r="G253" s="62" t="s">
        <v>196</v>
      </c>
      <c r="H253" s="62" t="s">
        <v>1070</v>
      </c>
      <c r="I253" s="1" t="s">
        <v>1071</v>
      </c>
      <c r="J253" s="3" t="s">
        <v>634</v>
      </c>
      <c r="K253" s="3" t="s">
        <v>634</v>
      </c>
      <c r="L253" s="3" t="s">
        <v>634</v>
      </c>
      <c r="M253" s="5" t="s">
        <v>644</v>
      </c>
      <c r="N253" s="3" t="s">
        <v>634</v>
      </c>
      <c r="O253" s="3" t="s">
        <v>634</v>
      </c>
      <c r="P253" s="7" t="s">
        <v>634</v>
      </c>
      <c r="Q253" s="7" t="s">
        <v>634</v>
      </c>
      <c r="R253" s="5" t="s">
        <v>644</v>
      </c>
      <c r="S253" s="41">
        <f>VLOOKUP(B253, '2012-2018'!$A$1:$Z$706,24, FALSE)</f>
        <v>0.76102941176470584</v>
      </c>
      <c r="T253" s="35">
        <f>VLOOKUP(B253,'2018-11 Pivot table'!$A$4:$C$709,3, FALSE)</f>
        <v>502</v>
      </c>
      <c r="U253" s="75">
        <f>VLOOKUP(B253,Demographics!$A$1:$W$636,13, FALSE)</f>
        <v>0.25985401459854002</v>
      </c>
      <c r="V253" s="75">
        <f>VLOOKUP(B253,Demographics!$A$1:$W$636,23, FALSE)/100</f>
        <v>0.3</v>
      </c>
    </row>
    <row r="254" spans="1:23" x14ac:dyDescent="0.25">
      <c r="A254" s="2" t="str">
        <f t="shared" si="3"/>
        <v>4</v>
      </c>
      <c r="B254" s="34">
        <v>4155</v>
      </c>
      <c r="C254" s="11" t="s">
        <v>705</v>
      </c>
      <c r="D254" s="19" t="s">
        <v>724</v>
      </c>
      <c r="E254" s="4">
        <v>291</v>
      </c>
      <c r="F254" s="2" t="s">
        <v>212</v>
      </c>
      <c r="G254" s="62" t="s">
        <v>213</v>
      </c>
      <c r="H254" s="62" t="s">
        <v>1072</v>
      </c>
      <c r="I254" s="1" t="s">
        <v>1050</v>
      </c>
      <c r="J254" s="3" t="s">
        <v>634</v>
      </c>
      <c r="K254" s="3" t="s">
        <v>634</v>
      </c>
      <c r="L254" s="5" t="s">
        <v>644</v>
      </c>
      <c r="M254" s="5" t="s">
        <v>644</v>
      </c>
      <c r="N254" s="3" t="s">
        <v>634</v>
      </c>
      <c r="O254" s="5" t="s">
        <v>644</v>
      </c>
      <c r="P254" s="7" t="s">
        <v>634</v>
      </c>
      <c r="Q254" s="5" t="s">
        <v>644</v>
      </c>
      <c r="R254" s="5" t="s">
        <v>644</v>
      </c>
      <c r="S254" s="41">
        <f>VLOOKUP(B254, '2012-2018'!$A$1:$Z$706,24, FALSE)</f>
        <v>0.33846153846153848</v>
      </c>
      <c r="T254" s="35">
        <f>VLOOKUP(B254,'2018-11 Pivot table'!$A$4:$C$709,3, FALSE)</f>
        <v>426</v>
      </c>
      <c r="U254" s="75">
        <f>VLOOKUP(B254,Demographics!$A$1:$W$636,13, FALSE)</f>
        <v>0.10921052631578899</v>
      </c>
      <c r="V254" s="75">
        <f>VLOOKUP(B254,Demographics!$A$1:$W$636,23, FALSE)/100</f>
        <v>0.82</v>
      </c>
    </row>
    <row r="255" spans="1:23" x14ac:dyDescent="0.25">
      <c r="A255" s="2" t="str">
        <f t="shared" si="3"/>
        <v>4</v>
      </c>
      <c r="B255" s="34">
        <v>4159</v>
      </c>
      <c r="C255" s="70" t="s">
        <v>697</v>
      </c>
      <c r="D255" s="70" t="s">
        <v>723</v>
      </c>
      <c r="E255" s="4">
        <v>292</v>
      </c>
      <c r="F255" s="2" t="s">
        <v>219</v>
      </c>
      <c r="G255" s="62" t="s">
        <v>220</v>
      </c>
      <c r="H255" s="62" t="s">
        <v>1073</v>
      </c>
      <c r="I255" s="1" t="s">
        <v>1042</v>
      </c>
      <c r="J255" s="3" t="s">
        <v>634</v>
      </c>
      <c r="K255" s="3" t="s">
        <v>634</v>
      </c>
      <c r="L255" s="3" t="s">
        <v>634</v>
      </c>
      <c r="M255" s="7" t="s">
        <v>634</v>
      </c>
      <c r="N255" s="3" t="s">
        <v>634</v>
      </c>
      <c r="O255" s="3" t="s">
        <v>634</v>
      </c>
      <c r="P255" s="7" t="s">
        <v>634</v>
      </c>
      <c r="Q255" s="7" t="s">
        <v>634</v>
      </c>
      <c r="R255" s="7" t="s">
        <v>634</v>
      </c>
      <c r="S255" s="41">
        <f>VLOOKUP(B255, '2012-2018'!$A$1:$Z$706,24, FALSE)</f>
        <v>0.68367346938775508</v>
      </c>
      <c r="T255" s="35">
        <f>VLOOKUP(B255,'2018-11 Pivot table'!$A$4:$C$709,3, FALSE)</f>
        <v>234</v>
      </c>
      <c r="U255" s="75">
        <f>VLOOKUP(B255,Demographics!$A$1:$W$636,13, FALSE)</f>
        <v>0.212247324613555</v>
      </c>
      <c r="V255" s="75">
        <f>VLOOKUP(B255,Demographics!$A$1:$W$636,23, FALSE)/100</f>
        <v>0.5</v>
      </c>
    </row>
    <row r="256" spans="1:23" x14ac:dyDescent="0.25">
      <c r="A256" s="2" t="str">
        <f t="shared" ref="A256:A296" si="4">LEFT(B256, 1)</f>
        <v>4</v>
      </c>
      <c r="B256" s="34">
        <v>4162</v>
      </c>
      <c r="C256" s="11" t="s">
        <v>697</v>
      </c>
      <c r="D256" s="19" t="s">
        <v>724</v>
      </c>
      <c r="E256" s="4">
        <v>293</v>
      </c>
      <c r="F256" s="2" t="s">
        <v>224</v>
      </c>
      <c r="G256" s="62" t="s">
        <v>225</v>
      </c>
      <c r="H256" s="62" t="s">
        <v>1074</v>
      </c>
      <c r="I256" s="1" t="s">
        <v>793</v>
      </c>
      <c r="J256" s="3" t="s">
        <v>634</v>
      </c>
      <c r="K256" s="3" t="s">
        <v>634</v>
      </c>
      <c r="L256" s="3" t="s">
        <v>634</v>
      </c>
      <c r="M256" s="5" t="s">
        <v>644</v>
      </c>
      <c r="N256" s="3" t="s">
        <v>634</v>
      </c>
      <c r="O256" s="3" t="s">
        <v>634</v>
      </c>
      <c r="P256" s="7" t="s">
        <v>634</v>
      </c>
      <c r="Q256" s="7" t="s">
        <v>634</v>
      </c>
      <c r="R256" s="5" t="s">
        <v>644</v>
      </c>
      <c r="S256" s="41">
        <f>VLOOKUP(B256, '2012-2018'!$A$1:$Z$706,24, FALSE)</f>
        <v>0.62</v>
      </c>
      <c r="T256" s="35">
        <f>VLOOKUP(B256,'2018-11 Pivot table'!$A$4:$C$709,3, FALSE)</f>
        <v>191</v>
      </c>
      <c r="U256" s="75">
        <f>VLOOKUP(B256,Demographics!$A$1:$W$636,13, FALSE)</f>
        <v>0.17777777777777801</v>
      </c>
      <c r="V256" s="75">
        <f>VLOOKUP(B256,Demographics!$A$1:$W$636,23, FALSE)/100</f>
        <v>0.67</v>
      </c>
    </row>
    <row r="257" spans="1:23" x14ac:dyDescent="0.25">
      <c r="A257" s="2" t="str">
        <f t="shared" si="4"/>
        <v>4</v>
      </c>
      <c r="B257" s="34">
        <v>4163</v>
      </c>
      <c r="C257" s="11" t="s">
        <v>701</v>
      </c>
      <c r="D257" s="19" t="s">
        <v>724</v>
      </c>
      <c r="E257" s="4">
        <v>294</v>
      </c>
      <c r="F257" s="2" t="s">
        <v>226</v>
      </c>
      <c r="G257" s="62" t="s">
        <v>227</v>
      </c>
      <c r="H257" s="62" t="s">
        <v>1075</v>
      </c>
      <c r="I257" s="1" t="s">
        <v>808</v>
      </c>
      <c r="J257" s="3" t="s">
        <v>634</v>
      </c>
      <c r="K257" s="3" t="s">
        <v>634</v>
      </c>
      <c r="L257" s="3" t="s">
        <v>634</v>
      </c>
      <c r="M257" s="5" t="s">
        <v>644</v>
      </c>
      <c r="N257" s="3" t="s">
        <v>634</v>
      </c>
      <c r="O257" s="3" t="s">
        <v>634</v>
      </c>
      <c r="P257" s="7" t="s">
        <v>634</v>
      </c>
      <c r="Q257" s="7" t="s">
        <v>634</v>
      </c>
      <c r="R257" s="5" t="s">
        <v>644</v>
      </c>
      <c r="S257" s="41">
        <f>VLOOKUP(B257, '2012-2018'!$A$1:$Z$706,24, FALSE)</f>
        <v>0.52777777777777779</v>
      </c>
      <c r="T257" s="35">
        <f>VLOOKUP(B257,'2018-11 Pivot table'!$A$4:$C$709,3, FALSE)</f>
        <v>205</v>
      </c>
      <c r="U257" s="75">
        <f>VLOOKUP(B257,Demographics!$A$1:$W$636,13, FALSE)</f>
        <v>0.19626998223801101</v>
      </c>
      <c r="V257" s="75">
        <f>VLOOKUP(B257,Demographics!$A$1:$W$636,23, FALSE)/100</f>
        <v>0.1</v>
      </c>
    </row>
    <row r="258" spans="1:23" x14ac:dyDescent="0.25">
      <c r="A258" s="2" t="str">
        <f t="shared" si="4"/>
        <v>4</v>
      </c>
      <c r="B258" s="34">
        <v>4178</v>
      </c>
      <c r="C258" s="11" t="s">
        <v>698</v>
      </c>
      <c r="D258" s="20" t="s">
        <v>723</v>
      </c>
      <c r="E258" s="4">
        <v>295</v>
      </c>
      <c r="F258" s="2" t="s">
        <v>247</v>
      </c>
      <c r="G258" s="65" t="s">
        <v>248</v>
      </c>
      <c r="H258" s="62" t="s">
        <v>1132</v>
      </c>
      <c r="I258" s="1" t="s">
        <v>786</v>
      </c>
      <c r="J258" s="3" t="s">
        <v>634</v>
      </c>
      <c r="K258" s="3" t="s">
        <v>634</v>
      </c>
      <c r="L258" s="5" t="s">
        <v>644</v>
      </c>
      <c r="M258" s="5" t="s">
        <v>644</v>
      </c>
      <c r="N258" s="3" t="s">
        <v>634</v>
      </c>
      <c r="O258" s="5" t="s">
        <v>644</v>
      </c>
      <c r="P258" s="7" t="s">
        <v>634</v>
      </c>
      <c r="Q258" s="5" t="s">
        <v>644</v>
      </c>
      <c r="R258" s="5" t="s">
        <v>644</v>
      </c>
      <c r="S258" s="41">
        <f>VLOOKUP(B258, '2012-2018'!$A$1:$Z$706,24, FALSE)</f>
        <v>0.72586872586872586</v>
      </c>
      <c r="T258" s="35">
        <f>VLOOKUP(B258,'2018-11 Pivot table'!$A$4:$C$709,3, FALSE)</f>
        <v>462</v>
      </c>
      <c r="U258" s="75">
        <f>VLOOKUP(B258,Demographics!$A$1:$W$636,13, FALSE)</f>
        <v>0.31565471836137499</v>
      </c>
      <c r="V258" s="75">
        <f>VLOOKUP(B258,Demographics!$A$1:$W$636,23, FALSE)/100</f>
        <v>0.36</v>
      </c>
      <c r="W258" s="13" t="s">
        <v>693</v>
      </c>
    </row>
    <row r="259" spans="1:23" x14ac:dyDescent="0.25">
      <c r="A259" s="2" t="str">
        <f t="shared" si="4"/>
        <v>4</v>
      </c>
      <c r="B259" s="34">
        <v>4179</v>
      </c>
      <c r="C259" s="11" t="s">
        <v>698</v>
      </c>
      <c r="D259" s="72" t="s">
        <v>722</v>
      </c>
      <c r="E259" s="4">
        <v>296</v>
      </c>
      <c r="F259" s="2" t="s">
        <v>249</v>
      </c>
      <c r="G259" s="62" t="s">
        <v>250</v>
      </c>
      <c r="H259" s="62" t="s">
        <v>1076</v>
      </c>
      <c r="I259" s="1" t="s">
        <v>786</v>
      </c>
      <c r="J259" s="3" t="s">
        <v>634</v>
      </c>
      <c r="K259" s="3" t="s">
        <v>634</v>
      </c>
      <c r="L259" s="3" t="s">
        <v>634</v>
      </c>
      <c r="M259" s="7" t="s">
        <v>644</v>
      </c>
      <c r="N259" s="3" t="s">
        <v>634</v>
      </c>
      <c r="O259" s="3" t="s">
        <v>634</v>
      </c>
      <c r="P259" s="7" t="s">
        <v>634</v>
      </c>
      <c r="Q259" s="7" t="s">
        <v>634</v>
      </c>
      <c r="R259" s="7" t="s">
        <v>634</v>
      </c>
      <c r="S259" s="41">
        <f>VLOOKUP(B259, '2012-2018'!$A$1:$Z$706,24, FALSE)</f>
        <v>0.44680851063829785</v>
      </c>
      <c r="T259" s="35">
        <f>VLOOKUP(B259,'2018-11 Pivot table'!$A$4:$C$709,3, FALSE)</f>
        <v>231</v>
      </c>
      <c r="U259" s="75">
        <f>VLOOKUP(B259,Demographics!$A$1:$W$636,13, FALSE)</f>
        <v>0.16806020066889599</v>
      </c>
      <c r="V259" s="75">
        <f>VLOOKUP(B259,Demographics!$A$1:$W$636,23, FALSE)/100</f>
        <v>0.48</v>
      </c>
    </row>
    <row r="260" spans="1:23" x14ac:dyDescent="0.25">
      <c r="A260" s="2" t="str">
        <f t="shared" si="4"/>
        <v>4</v>
      </c>
      <c r="B260" s="34">
        <v>4182</v>
      </c>
      <c r="C260" s="11" t="s">
        <v>698</v>
      </c>
      <c r="D260" s="11" t="s">
        <v>723</v>
      </c>
      <c r="E260" s="4">
        <v>297</v>
      </c>
      <c r="F260" s="2" t="s">
        <v>254</v>
      </c>
      <c r="G260" s="62" t="s">
        <v>255</v>
      </c>
      <c r="H260" s="62" t="s">
        <v>1077</v>
      </c>
      <c r="I260" s="1" t="s">
        <v>808</v>
      </c>
      <c r="J260" s="3" t="s">
        <v>634</v>
      </c>
      <c r="K260" s="3" t="s">
        <v>634</v>
      </c>
      <c r="L260" s="3" t="s">
        <v>634</v>
      </c>
      <c r="M260" s="7" t="s">
        <v>634</v>
      </c>
      <c r="N260" s="3" t="s">
        <v>634</v>
      </c>
      <c r="O260" s="3" t="s">
        <v>634</v>
      </c>
      <c r="P260" s="7" t="s">
        <v>634</v>
      </c>
      <c r="Q260" s="7" t="s">
        <v>634</v>
      </c>
      <c r="R260" s="7" t="s">
        <v>634</v>
      </c>
      <c r="S260" s="41">
        <f>VLOOKUP(B260, '2012-2018'!$A$1:$Z$706,24, FALSE)</f>
        <v>0.64769647696476962</v>
      </c>
      <c r="T260" s="35">
        <f>VLOOKUP(B260,'2018-11 Pivot table'!$A$4:$C$709,3, FALSE)</f>
        <v>555</v>
      </c>
      <c r="U260" s="75">
        <f>VLOOKUP(B260,Demographics!$A$1:$W$636,13, FALSE)</f>
        <v>0.23136818687430499</v>
      </c>
      <c r="V260" s="75">
        <f>VLOOKUP(B260,Demographics!$A$1:$W$636,23, FALSE)/100</f>
        <v>0.17</v>
      </c>
    </row>
    <row r="261" spans="1:23" x14ac:dyDescent="0.25">
      <c r="A261" s="2" t="str">
        <f t="shared" si="4"/>
        <v>4</v>
      </c>
      <c r="B261" s="34">
        <v>4195</v>
      </c>
      <c r="C261" s="11" t="s">
        <v>705</v>
      </c>
      <c r="D261" s="23" t="s">
        <v>725</v>
      </c>
      <c r="E261" s="4">
        <v>298</v>
      </c>
      <c r="F261" s="2" t="s">
        <v>270</v>
      </c>
      <c r="G261" s="62" t="s">
        <v>271</v>
      </c>
      <c r="H261" s="62" t="s">
        <v>1078</v>
      </c>
      <c r="I261" s="1" t="s">
        <v>1050</v>
      </c>
      <c r="J261" s="3" t="s">
        <v>634</v>
      </c>
      <c r="K261" s="3" t="s">
        <v>634</v>
      </c>
      <c r="L261" s="3" t="s">
        <v>634</v>
      </c>
      <c r="M261" s="7" t="s">
        <v>634</v>
      </c>
      <c r="N261" s="3" t="s">
        <v>634</v>
      </c>
      <c r="O261" s="3" t="s">
        <v>634</v>
      </c>
      <c r="P261" s="7" t="s">
        <v>634</v>
      </c>
      <c r="Q261" s="7" t="s">
        <v>634</v>
      </c>
      <c r="R261" s="7" t="s">
        <v>634</v>
      </c>
      <c r="S261" s="41">
        <f>VLOOKUP(B261, '2012-2018'!$A$1:$Z$706,24, FALSE)</f>
        <v>0.29310344827586204</v>
      </c>
      <c r="T261" s="35">
        <f>VLOOKUP(B261,'2018-11 Pivot table'!$A$4:$C$709,3, FALSE)</f>
        <v>279</v>
      </c>
      <c r="U261" s="75">
        <f>VLOOKUP(B261,Demographics!$A$1:$W$636,13, FALSE)</f>
        <v>0.13690952762209799</v>
      </c>
      <c r="V261" s="75">
        <f>VLOOKUP(B261,Demographics!$A$1:$W$636,23, FALSE)/100</f>
        <v>0.9</v>
      </c>
    </row>
    <row r="262" spans="1:23" x14ac:dyDescent="0.25">
      <c r="A262" s="2" t="str">
        <f t="shared" si="4"/>
        <v>4</v>
      </c>
      <c r="B262" s="34">
        <v>4201</v>
      </c>
      <c r="C262" s="11" t="s">
        <v>705</v>
      </c>
      <c r="D262" s="11" t="s">
        <v>724</v>
      </c>
      <c r="E262" s="4">
        <v>299</v>
      </c>
      <c r="F262" s="2" t="s">
        <v>278</v>
      </c>
      <c r="G262" s="16" t="s">
        <v>279</v>
      </c>
      <c r="H262" s="1" t="s">
        <v>1196</v>
      </c>
      <c r="I262" s="1" t="s">
        <v>1050</v>
      </c>
      <c r="J262" s="7" t="s">
        <v>634</v>
      </c>
      <c r="K262" s="3" t="s">
        <v>634</v>
      </c>
      <c r="L262" s="3" t="s">
        <v>634</v>
      </c>
      <c r="M262" s="7" t="s">
        <v>634</v>
      </c>
      <c r="N262" s="3" t="s">
        <v>634</v>
      </c>
      <c r="O262" s="3" t="s">
        <v>634</v>
      </c>
      <c r="P262" s="7" t="s">
        <v>634</v>
      </c>
      <c r="Q262" s="7" t="s">
        <v>634</v>
      </c>
      <c r="R262" s="7" t="s">
        <v>634</v>
      </c>
      <c r="S262" s="41">
        <f>VLOOKUP(B262, '2012-2018'!$A$1:$Z$706,24, FALSE)</f>
        <v>0.15384615384615385</v>
      </c>
      <c r="T262" s="35">
        <f>VLOOKUP(B262,'2018-11 Pivot table'!$A$4:$C$709,3, FALSE)</f>
        <v>177</v>
      </c>
      <c r="U262" s="75">
        <f>VLOOKUP(B262,Demographics!$A$1:$W$636,13, FALSE)</f>
        <v>0.21449559255631701</v>
      </c>
      <c r="V262" s="75">
        <f>VLOOKUP(B262,Demographics!$A$1:$W$636,23, FALSE)/100</f>
        <v>0.95</v>
      </c>
      <c r="W262" s="14" t="s">
        <v>1706</v>
      </c>
    </row>
    <row r="263" spans="1:23" x14ac:dyDescent="0.25">
      <c r="A263" s="2" t="str">
        <f t="shared" si="4"/>
        <v>4</v>
      </c>
      <c r="B263" s="34">
        <v>4202</v>
      </c>
      <c r="C263" s="11" t="s">
        <v>698</v>
      </c>
      <c r="D263" s="19" t="s">
        <v>724</v>
      </c>
      <c r="E263" s="4">
        <v>300</v>
      </c>
      <c r="F263" s="2" t="s">
        <v>280</v>
      </c>
      <c r="G263" s="63" t="s">
        <v>691</v>
      </c>
      <c r="H263" s="62" t="s">
        <v>1079</v>
      </c>
      <c r="I263" s="1" t="s">
        <v>1080</v>
      </c>
      <c r="J263" s="3" t="s">
        <v>634</v>
      </c>
      <c r="K263" s="3" t="s">
        <v>634</v>
      </c>
      <c r="L263" s="3" t="s">
        <v>634</v>
      </c>
      <c r="M263" s="7" t="s">
        <v>634</v>
      </c>
      <c r="N263" s="3" t="s">
        <v>634</v>
      </c>
      <c r="O263" s="3" t="s">
        <v>634</v>
      </c>
      <c r="P263" s="7" t="s">
        <v>634</v>
      </c>
      <c r="Q263" s="7" t="s">
        <v>634</v>
      </c>
      <c r="R263" s="7" t="s">
        <v>634</v>
      </c>
      <c r="S263" s="41">
        <f>VLOOKUP(B263, '2012-2018'!$A$1:$Z$706,24, FALSE)</f>
        <v>0.64928909952606639</v>
      </c>
      <c r="T263" s="35">
        <f>VLOOKUP(B263,'2018-11 Pivot table'!$A$4:$C$709,3, FALSE)</f>
        <v>340</v>
      </c>
      <c r="U263" s="75">
        <f>VLOOKUP(B263,Demographics!$A$1:$W$636,13, FALSE)</f>
        <v>0.16549520766773201</v>
      </c>
      <c r="V263" s="75">
        <f>VLOOKUP(B263,Demographics!$A$1:$W$636,23, FALSE)/100</f>
        <v>0.52</v>
      </c>
    </row>
    <row r="264" spans="1:23" x14ac:dyDescent="0.25">
      <c r="A264" s="2" t="str">
        <f t="shared" si="4"/>
        <v>4</v>
      </c>
      <c r="B264" s="34">
        <v>4203</v>
      </c>
      <c r="C264" s="11" t="s">
        <v>698</v>
      </c>
      <c r="D264" s="11" t="s">
        <v>722</v>
      </c>
      <c r="E264" s="4">
        <v>301</v>
      </c>
      <c r="F264" s="2" t="s">
        <v>281</v>
      </c>
      <c r="G264" s="62" t="s">
        <v>282</v>
      </c>
      <c r="H264" s="62" t="s">
        <v>1081</v>
      </c>
      <c r="I264" s="1" t="s">
        <v>786</v>
      </c>
      <c r="J264" s="3" t="s">
        <v>634</v>
      </c>
      <c r="K264" s="3" t="s">
        <v>634</v>
      </c>
      <c r="L264" s="3" t="s">
        <v>634</v>
      </c>
      <c r="M264" s="5" t="s">
        <v>644</v>
      </c>
      <c r="N264" s="3" t="s">
        <v>634</v>
      </c>
      <c r="O264" s="3" t="s">
        <v>634</v>
      </c>
      <c r="P264" s="7" t="s">
        <v>634</v>
      </c>
      <c r="Q264" s="7" t="s">
        <v>634</v>
      </c>
      <c r="R264" s="5" t="s">
        <v>644</v>
      </c>
      <c r="S264" s="41">
        <f>VLOOKUP(B264, '2012-2018'!$A$1:$Z$706,24, FALSE)</f>
        <v>0.47199999999999998</v>
      </c>
      <c r="T264" s="35">
        <f>VLOOKUP(B264,'2018-11 Pivot table'!$A$4:$C$709,3, FALSE)</f>
        <v>764</v>
      </c>
      <c r="U264" s="75">
        <f>VLOOKUP(B264,Demographics!$A$1:$W$636,13, FALSE)</f>
        <v>0.20367534456355299</v>
      </c>
      <c r="V264" s="75">
        <f>VLOOKUP(B264,Demographics!$A$1:$W$636,23, FALSE)/100</f>
        <v>0.57999999999999996</v>
      </c>
    </row>
    <row r="265" spans="1:23" x14ac:dyDescent="0.25">
      <c r="A265" s="2" t="str">
        <f t="shared" si="4"/>
        <v>4</v>
      </c>
      <c r="B265" s="34">
        <v>4204</v>
      </c>
      <c r="C265" s="11" t="s">
        <v>698</v>
      </c>
      <c r="D265" s="11" t="s">
        <v>723</v>
      </c>
      <c r="E265" s="4">
        <v>302</v>
      </c>
      <c r="F265" s="2" t="s">
        <v>283</v>
      </c>
      <c r="G265" s="62" t="s">
        <v>284</v>
      </c>
      <c r="H265" s="62" t="s">
        <v>1082</v>
      </c>
      <c r="I265" s="1" t="s">
        <v>1063</v>
      </c>
      <c r="J265" s="3" t="s">
        <v>634</v>
      </c>
      <c r="K265" s="3" t="s">
        <v>634</v>
      </c>
      <c r="L265" s="5" t="s">
        <v>644</v>
      </c>
      <c r="M265" s="7" t="s">
        <v>634</v>
      </c>
      <c r="N265" s="3" t="s">
        <v>634</v>
      </c>
      <c r="O265" s="5" t="s">
        <v>644</v>
      </c>
      <c r="P265" s="7" t="s">
        <v>634</v>
      </c>
      <c r="Q265" s="5" t="s">
        <v>644</v>
      </c>
      <c r="R265" s="7" t="s">
        <v>634</v>
      </c>
      <c r="S265" s="41">
        <f>VLOOKUP(B265, '2012-2018'!$A$1:$Z$706,24, FALSE)</f>
        <v>0.6827731092436975</v>
      </c>
      <c r="T265" s="35">
        <f>VLOOKUP(B265,'2018-11 Pivot table'!$A$4:$C$709,3, FALSE)</f>
        <v>702</v>
      </c>
      <c r="U265" s="75">
        <f>VLOOKUP(B265,Demographics!$A$1:$W$636,13, FALSE)</f>
        <v>0.1953125</v>
      </c>
      <c r="V265" s="75">
        <f>VLOOKUP(B265,Demographics!$A$1:$W$636,23, FALSE)/100</f>
        <v>0.3</v>
      </c>
    </row>
    <row r="266" spans="1:23" x14ac:dyDescent="0.25">
      <c r="A266" s="2" t="str">
        <f t="shared" si="4"/>
        <v>4</v>
      </c>
      <c r="B266" s="34">
        <v>4222</v>
      </c>
      <c r="C266" s="11" t="s">
        <v>704</v>
      </c>
      <c r="D266" s="19" t="s">
        <v>724</v>
      </c>
      <c r="E266" s="4">
        <v>304</v>
      </c>
      <c r="F266" s="2" t="s">
        <v>314</v>
      </c>
      <c r="G266" s="62" t="s">
        <v>315</v>
      </c>
      <c r="H266" s="62" t="s">
        <v>1083</v>
      </c>
      <c r="I266" s="1" t="s">
        <v>1084</v>
      </c>
      <c r="J266" s="3" t="s">
        <v>634</v>
      </c>
      <c r="K266" s="3" t="s">
        <v>634</v>
      </c>
      <c r="L266" s="5" t="s">
        <v>644</v>
      </c>
      <c r="M266" s="5" t="s">
        <v>644</v>
      </c>
      <c r="N266" s="3" t="s">
        <v>634</v>
      </c>
      <c r="O266" s="5" t="s">
        <v>644</v>
      </c>
      <c r="P266" s="7" t="s">
        <v>634</v>
      </c>
      <c r="Q266" s="5" t="s">
        <v>644</v>
      </c>
      <c r="R266" s="5" t="s">
        <v>644</v>
      </c>
      <c r="S266" s="41">
        <f>VLOOKUP(B266, '2012-2018'!$A$1:$Z$706,24, FALSE)</f>
        <v>0.51666666666666672</v>
      </c>
      <c r="T266" s="35">
        <f>VLOOKUP(B266,'2018-11 Pivot table'!$A$4:$C$709,3, FALSE)</f>
        <v>1459</v>
      </c>
      <c r="U266" s="75">
        <f>VLOOKUP(B266,Demographics!$A$1:$W$636,13, FALSE)</f>
        <v>0.17128027681660901</v>
      </c>
      <c r="V266" s="75">
        <f>VLOOKUP(B266,Demographics!$A$1:$W$636,23, FALSE)/100</f>
        <v>0.48</v>
      </c>
    </row>
    <row r="267" spans="1:23" x14ac:dyDescent="0.25">
      <c r="A267" s="2" t="str">
        <f t="shared" si="4"/>
        <v>4</v>
      </c>
      <c r="B267" s="34">
        <v>4231</v>
      </c>
      <c r="C267" s="11" t="s">
        <v>697</v>
      </c>
      <c r="D267" s="11" t="s">
        <v>723</v>
      </c>
      <c r="E267" s="4">
        <v>305</v>
      </c>
      <c r="F267" s="2" t="s">
        <v>329</v>
      </c>
      <c r="G267" s="62" t="s">
        <v>330</v>
      </c>
      <c r="H267" s="62" t="s">
        <v>1085</v>
      </c>
      <c r="I267" s="1" t="s">
        <v>1058</v>
      </c>
      <c r="J267" s="3" t="s">
        <v>634</v>
      </c>
      <c r="K267" s="3" t="s">
        <v>634</v>
      </c>
      <c r="L267" s="5" t="s">
        <v>644</v>
      </c>
      <c r="M267" s="5" t="s">
        <v>644</v>
      </c>
      <c r="N267" s="3" t="s">
        <v>634</v>
      </c>
      <c r="O267" s="3" t="s">
        <v>634</v>
      </c>
      <c r="P267" s="7" t="s">
        <v>634</v>
      </c>
      <c r="Q267" s="7" t="s">
        <v>634</v>
      </c>
      <c r="R267" s="7" t="s">
        <v>634</v>
      </c>
      <c r="S267" s="41">
        <f>VLOOKUP(B267, '2012-2018'!$A$1:$Z$706,24, FALSE)</f>
        <v>0.21176470588235294</v>
      </c>
      <c r="T267" s="35">
        <f>VLOOKUP(B267,'2018-11 Pivot table'!$A$4:$C$709,3, FALSE)</f>
        <v>418</v>
      </c>
      <c r="U267" s="75">
        <f>VLOOKUP(B267,Demographics!$A$1:$W$636,13, FALSE)</f>
        <v>0.14820143884892101</v>
      </c>
      <c r="V267" s="75">
        <f>VLOOKUP(B267,Demographics!$A$1:$W$636,23, FALSE)/100</f>
        <v>0.91</v>
      </c>
    </row>
    <row r="268" spans="1:23" x14ac:dyDescent="0.25">
      <c r="A268" s="2" t="str">
        <f t="shared" si="4"/>
        <v>4</v>
      </c>
      <c r="B268" s="34">
        <v>4233</v>
      </c>
      <c r="C268" s="11" t="s">
        <v>697</v>
      </c>
      <c r="D268" s="19" t="s">
        <v>724</v>
      </c>
      <c r="E268" s="4">
        <v>306</v>
      </c>
      <c r="F268" s="2" t="s">
        <v>331</v>
      </c>
      <c r="G268" s="62" t="s">
        <v>332</v>
      </c>
      <c r="H268" s="62" t="s">
        <v>1086</v>
      </c>
      <c r="I268" s="1" t="s">
        <v>1050</v>
      </c>
      <c r="J268" s="3" t="s">
        <v>634</v>
      </c>
      <c r="K268" s="3" t="s">
        <v>634</v>
      </c>
      <c r="L268" s="3" t="s">
        <v>634</v>
      </c>
      <c r="M268" s="5" t="s">
        <v>644</v>
      </c>
      <c r="N268" s="3" t="s">
        <v>634</v>
      </c>
      <c r="O268" s="3" t="s">
        <v>634</v>
      </c>
      <c r="P268" s="7" t="s">
        <v>634</v>
      </c>
      <c r="Q268" s="7" t="s">
        <v>634</v>
      </c>
      <c r="R268" s="5" t="s">
        <v>644</v>
      </c>
      <c r="S268" s="41">
        <f>VLOOKUP(B268, '2012-2018'!$A$1:$Z$706,24, FALSE)</f>
        <v>0.23333333333333334</v>
      </c>
      <c r="T268" s="35">
        <f>VLOOKUP(B268,'2018-11 Pivot table'!$A$4:$C$709,3, FALSE)</f>
        <v>243</v>
      </c>
      <c r="U268" s="75">
        <f>VLOOKUP(B268,Demographics!$A$1:$W$636,13, FALSE)</f>
        <v>0.13539367181751299</v>
      </c>
      <c r="V268" s="75">
        <f>VLOOKUP(B268,Demographics!$A$1:$W$636,23, FALSE)/100</f>
        <v>0.83</v>
      </c>
    </row>
    <row r="269" spans="1:23" x14ac:dyDescent="0.25">
      <c r="A269" s="2" t="str">
        <f t="shared" si="4"/>
        <v>4</v>
      </c>
      <c r="B269" s="34">
        <v>4234</v>
      </c>
      <c r="C269" s="11" t="s">
        <v>704</v>
      </c>
      <c r="D269" s="72" t="s">
        <v>723</v>
      </c>
      <c r="E269" s="4">
        <v>307</v>
      </c>
      <c r="F269" s="2" t="s">
        <v>333</v>
      </c>
      <c r="G269" s="62" t="s">
        <v>334</v>
      </c>
      <c r="H269" s="62" t="s">
        <v>1087</v>
      </c>
      <c r="I269" s="1" t="s">
        <v>1088</v>
      </c>
      <c r="J269" s="3" t="s">
        <v>634</v>
      </c>
      <c r="K269" s="3" t="s">
        <v>634</v>
      </c>
      <c r="L269" s="5" t="s">
        <v>644</v>
      </c>
      <c r="M269" s="5" t="s">
        <v>644</v>
      </c>
      <c r="N269" s="3" t="s">
        <v>634</v>
      </c>
      <c r="O269" s="5" t="s">
        <v>644</v>
      </c>
      <c r="P269" s="7" t="s">
        <v>634</v>
      </c>
      <c r="Q269" s="5" t="s">
        <v>644</v>
      </c>
      <c r="R269" s="5" t="s">
        <v>644</v>
      </c>
      <c r="S269" s="41">
        <f>VLOOKUP(B269, '2012-2018'!$A$1:$Z$706,24, FALSE)</f>
        <v>0.66184448462929479</v>
      </c>
      <c r="T269" s="35">
        <f>VLOOKUP(B269,'2018-11 Pivot table'!$A$4:$C$709,3, FALSE)</f>
        <v>408</v>
      </c>
      <c r="U269" s="75">
        <f>VLOOKUP(B269,Demographics!$A$1:$W$636,13, FALSE)</f>
        <v>0.13559881227317699</v>
      </c>
      <c r="V269" s="75">
        <f>VLOOKUP(B269,Demographics!$A$1:$W$636,23, FALSE)/100</f>
        <v>0.23</v>
      </c>
    </row>
    <row r="270" spans="1:23" x14ac:dyDescent="0.25">
      <c r="A270" s="2" t="str">
        <f t="shared" si="4"/>
        <v>4</v>
      </c>
      <c r="B270" s="34">
        <v>4242</v>
      </c>
      <c r="C270" s="11" t="s">
        <v>698</v>
      </c>
      <c r="D270" s="19" t="s">
        <v>724</v>
      </c>
      <c r="E270" s="4">
        <v>308</v>
      </c>
      <c r="F270" s="2" t="s">
        <v>338</v>
      </c>
      <c r="G270" s="62" t="s">
        <v>339</v>
      </c>
      <c r="H270" s="62" t="s">
        <v>1089</v>
      </c>
      <c r="I270" s="1" t="s">
        <v>1090</v>
      </c>
      <c r="J270" s="3" t="s">
        <v>634</v>
      </c>
      <c r="K270" s="3" t="s">
        <v>634</v>
      </c>
      <c r="L270" s="3" t="s">
        <v>634</v>
      </c>
      <c r="M270" s="5" t="s">
        <v>644</v>
      </c>
      <c r="N270" s="3" t="s">
        <v>634</v>
      </c>
      <c r="O270" s="3" t="s">
        <v>634</v>
      </c>
      <c r="P270" s="7" t="s">
        <v>634</v>
      </c>
      <c r="Q270" s="7" t="s">
        <v>634</v>
      </c>
      <c r="R270" s="7" t="s">
        <v>634</v>
      </c>
      <c r="S270" s="41">
        <f>VLOOKUP(B270, '2012-2018'!$A$1:$Z$706,24, FALSE)</f>
        <v>0.83333333333333337</v>
      </c>
      <c r="T270" s="35">
        <f>VLOOKUP(B270,'2018-11 Pivot table'!$A$4:$C$709,3, FALSE)</f>
        <v>123</v>
      </c>
      <c r="U270" s="75">
        <f>VLOOKUP(B270,Demographics!$A$1:$W$636,13, FALSE)</f>
        <v>0.27104377104377098</v>
      </c>
      <c r="V270" s="75">
        <f>VLOOKUP(B270,Demographics!$A$1:$W$636,23, FALSE)/100</f>
        <v>0.11</v>
      </c>
    </row>
    <row r="271" spans="1:23" x14ac:dyDescent="0.25">
      <c r="A271" s="2" t="str">
        <f t="shared" si="4"/>
        <v>4</v>
      </c>
      <c r="B271" s="34">
        <v>4243</v>
      </c>
      <c r="C271" s="11" t="s">
        <v>698</v>
      </c>
      <c r="D271" s="11" t="s">
        <v>723</v>
      </c>
      <c r="E271" s="4">
        <v>309</v>
      </c>
      <c r="F271" s="2" t="s">
        <v>340</v>
      </c>
      <c r="G271" s="62" t="s">
        <v>341</v>
      </c>
      <c r="H271" s="62" t="s">
        <v>1091</v>
      </c>
      <c r="I271" s="1" t="s">
        <v>1061</v>
      </c>
      <c r="J271" s="3" t="s">
        <v>634</v>
      </c>
      <c r="K271" s="3" t="s">
        <v>634</v>
      </c>
      <c r="L271" s="5" t="s">
        <v>644</v>
      </c>
      <c r="M271" s="7" t="s">
        <v>634</v>
      </c>
      <c r="N271" s="3" t="s">
        <v>634</v>
      </c>
      <c r="O271" s="5" t="s">
        <v>644</v>
      </c>
      <c r="P271" s="7" t="s">
        <v>634</v>
      </c>
      <c r="Q271" s="5" t="s">
        <v>644</v>
      </c>
      <c r="R271" s="5" t="s">
        <v>644</v>
      </c>
      <c r="S271" s="41">
        <f>VLOOKUP(B271, '2012-2018'!$A$1:$Z$706,24, FALSE)</f>
        <v>0.61038961038961037</v>
      </c>
      <c r="T271" s="35">
        <f>VLOOKUP(B271,'2018-11 Pivot table'!$A$4:$C$709,3, FALSE)</f>
        <v>339</v>
      </c>
      <c r="U271" s="75">
        <f>VLOOKUP(B271,Demographics!$A$1:$W$636,13, FALSE)</f>
        <v>0.192333113020489</v>
      </c>
      <c r="V271" s="75">
        <f>VLOOKUP(B271,Demographics!$A$1:$W$636,23, FALSE)/100</f>
        <v>0.4</v>
      </c>
    </row>
    <row r="272" spans="1:23" x14ac:dyDescent="0.25">
      <c r="A272" s="2" t="str">
        <f t="shared" si="4"/>
        <v>4</v>
      </c>
      <c r="B272" s="34">
        <v>4259</v>
      </c>
      <c r="C272" s="11" t="s">
        <v>698</v>
      </c>
      <c r="D272" s="11" t="s">
        <v>722</v>
      </c>
      <c r="E272" s="4">
        <v>311</v>
      </c>
      <c r="F272" s="2" t="s">
        <v>356</v>
      </c>
      <c r="G272" s="62" t="s">
        <v>357</v>
      </c>
      <c r="H272" s="62" t="s">
        <v>1092</v>
      </c>
      <c r="I272" s="1" t="s">
        <v>1093</v>
      </c>
      <c r="J272" s="3" t="s">
        <v>634</v>
      </c>
      <c r="K272" s="3" t="s">
        <v>634</v>
      </c>
      <c r="L272" s="5" t="s">
        <v>644</v>
      </c>
      <c r="M272" s="7" t="s">
        <v>634</v>
      </c>
      <c r="N272" s="3" t="s">
        <v>634</v>
      </c>
      <c r="O272" s="3" t="s">
        <v>634</v>
      </c>
      <c r="P272" s="7" t="s">
        <v>634</v>
      </c>
      <c r="Q272" s="5" t="s">
        <v>644</v>
      </c>
      <c r="R272" s="5" t="s">
        <v>644</v>
      </c>
      <c r="S272" s="41">
        <f>VLOOKUP(B272, '2012-2018'!$A$1:$Z$706,24, FALSE)</f>
        <v>0.80174927113702621</v>
      </c>
      <c r="T272" s="35">
        <f>VLOOKUP(B272,'2018-11 Pivot table'!$A$4:$C$709,3, FALSE)</f>
        <v>582</v>
      </c>
      <c r="U272" s="75">
        <f>VLOOKUP(B272,Demographics!$A$1:$W$636,13, FALSE)</f>
        <v>0.31322957198443602</v>
      </c>
      <c r="V272" s="75">
        <f>VLOOKUP(B272,Demographics!$A$1:$W$636,23, FALSE)/100</f>
        <v>0.12</v>
      </c>
    </row>
    <row r="273" spans="1:23" x14ac:dyDescent="0.25">
      <c r="A273" s="2" t="str">
        <f t="shared" si="4"/>
        <v>4</v>
      </c>
      <c r="B273" s="34">
        <v>4261</v>
      </c>
      <c r="C273" s="11" t="s">
        <v>704</v>
      </c>
      <c r="D273" s="11" t="s">
        <v>722</v>
      </c>
      <c r="E273" s="4">
        <v>312</v>
      </c>
      <c r="F273" s="2" t="s">
        <v>358</v>
      </c>
      <c r="G273" s="16" t="s">
        <v>359</v>
      </c>
      <c r="H273" s="1" t="s">
        <v>1199</v>
      </c>
      <c r="I273" s="1" t="s">
        <v>1088</v>
      </c>
      <c r="J273" s="3" t="s">
        <v>634</v>
      </c>
      <c r="K273" s="3" t="s">
        <v>634</v>
      </c>
      <c r="L273" s="5" t="s">
        <v>644</v>
      </c>
      <c r="M273" s="7" t="s">
        <v>634</v>
      </c>
      <c r="N273" s="3" t="s">
        <v>634</v>
      </c>
      <c r="O273" s="5" t="s">
        <v>644</v>
      </c>
      <c r="P273" s="7" t="s">
        <v>634</v>
      </c>
      <c r="Q273" s="5" t="s">
        <v>644</v>
      </c>
      <c r="R273" s="7" t="s">
        <v>634</v>
      </c>
      <c r="S273" s="41">
        <f>VLOOKUP(B273, '2012-2018'!$A$1:$Z$706,24, FALSE)</f>
        <v>0.53369272237196763</v>
      </c>
      <c r="T273" s="35">
        <f>VLOOKUP(B273,'2018-11 Pivot table'!$A$4:$C$709,3, FALSE)</f>
        <v>943</v>
      </c>
      <c r="U273" s="75">
        <f>VLOOKUP(B273,Demographics!$A$1:$W$636,13, FALSE)</f>
        <v>0.13142462918247699</v>
      </c>
      <c r="V273" s="75">
        <f>VLOOKUP(B273,Demographics!$A$1:$W$636,23, FALSE)/100</f>
        <v>0.42</v>
      </c>
      <c r="W273" s="2" t="s">
        <v>1717</v>
      </c>
    </row>
    <row r="274" spans="1:23" x14ac:dyDescent="0.25">
      <c r="A274" s="2" t="str">
        <f t="shared" si="4"/>
        <v>4</v>
      </c>
      <c r="B274" s="34">
        <v>4276</v>
      </c>
      <c r="C274" s="11" t="s">
        <v>698</v>
      </c>
      <c r="D274" s="19" t="s">
        <v>724</v>
      </c>
      <c r="E274" s="4">
        <v>314</v>
      </c>
      <c r="F274" s="2" t="s">
        <v>375</v>
      </c>
      <c r="G274" s="62" t="s">
        <v>376</v>
      </c>
      <c r="H274" s="62" t="s">
        <v>1096</v>
      </c>
      <c r="I274" s="1" t="s">
        <v>1095</v>
      </c>
      <c r="J274" s="3" t="s">
        <v>634</v>
      </c>
      <c r="K274" s="3" t="s">
        <v>634</v>
      </c>
      <c r="L274" s="5" t="s">
        <v>644</v>
      </c>
      <c r="M274" s="7" t="s">
        <v>634</v>
      </c>
      <c r="N274" s="3" t="s">
        <v>634</v>
      </c>
      <c r="O274" s="5" t="s">
        <v>644</v>
      </c>
      <c r="P274" s="7" t="s">
        <v>634</v>
      </c>
      <c r="Q274" s="5" t="s">
        <v>644</v>
      </c>
      <c r="R274" s="7" t="s">
        <v>634</v>
      </c>
      <c r="S274" s="41">
        <f>VLOOKUP(B274, '2012-2018'!$A$1:$Z$706,24, FALSE)</f>
        <v>0.72268907563025209</v>
      </c>
      <c r="T274" s="35">
        <f>VLOOKUP(B274,'2018-11 Pivot table'!$A$4:$C$709,3, FALSE)</f>
        <v>411</v>
      </c>
      <c r="U274" s="75">
        <f>VLOOKUP(B274,Demographics!$A$1:$W$636,13, FALSE)</f>
        <v>0.15097856477166799</v>
      </c>
      <c r="V274" s="75">
        <f>VLOOKUP(B274,Demographics!$A$1:$W$636,23, FALSE)/100</f>
        <v>0.31</v>
      </c>
    </row>
    <row r="275" spans="1:23" x14ac:dyDescent="0.25">
      <c r="A275" s="2" t="str">
        <f t="shared" si="4"/>
        <v>4</v>
      </c>
      <c r="B275" s="34">
        <v>4328</v>
      </c>
      <c r="C275" s="11" t="s">
        <v>697</v>
      </c>
      <c r="D275" s="11" t="s">
        <v>722</v>
      </c>
      <c r="E275" s="4">
        <v>316</v>
      </c>
      <c r="F275" s="2" t="s">
        <v>429</v>
      </c>
      <c r="G275" s="62" t="s">
        <v>430</v>
      </c>
      <c r="H275" s="62" t="s">
        <v>1097</v>
      </c>
      <c r="I275" s="1" t="s">
        <v>1042</v>
      </c>
      <c r="J275" s="3" t="s">
        <v>634</v>
      </c>
      <c r="K275" s="3" t="s">
        <v>634</v>
      </c>
      <c r="L275" s="5" t="s">
        <v>644</v>
      </c>
      <c r="M275" s="7" t="s">
        <v>634</v>
      </c>
      <c r="N275" s="3" t="s">
        <v>634</v>
      </c>
      <c r="O275" s="5" t="s">
        <v>644</v>
      </c>
      <c r="P275" s="7" t="s">
        <v>634</v>
      </c>
      <c r="Q275" s="5" t="s">
        <v>644</v>
      </c>
      <c r="R275" s="7" t="s">
        <v>634</v>
      </c>
      <c r="S275" s="41">
        <f>VLOOKUP(B275, '2012-2018'!$A$1:$Z$706,24, FALSE)</f>
        <v>0.65536723163841804</v>
      </c>
      <c r="T275" s="35">
        <f>VLOOKUP(B275,'2018-11 Pivot table'!$A$4:$C$709,3, FALSE)</f>
        <v>196</v>
      </c>
      <c r="U275" s="75">
        <f>VLOOKUP(B275,Demographics!$A$1:$W$636,13, FALSE)</f>
        <v>0.20711743772242</v>
      </c>
      <c r="V275" s="75">
        <f>VLOOKUP(B275,Demographics!$A$1:$W$636,23, FALSE)/100</f>
        <v>0.48</v>
      </c>
    </row>
    <row r="276" spans="1:23" x14ac:dyDescent="0.25">
      <c r="A276" s="2" t="str">
        <f t="shared" si="4"/>
        <v>4</v>
      </c>
      <c r="B276" s="34">
        <v>4338</v>
      </c>
      <c r="C276" s="11" t="s">
        <v>704</v>
      </c>
      <c r="D276" s="11" t="s">
        <v>723</v>
      </c>
      <c r="E276" s="4">
        <v>317</v>
      </c>
      <c r="F276" s="2" t="s">
        <v>446</v>
      </c>
      <c r="G276" s="62" t="s">
        <v>447</v>
      </c>
      <c r="H276" s="62" t="s">
        <v>1098</v>
      </c>
      <c r="I276" s="1" t="s">
        <v>1099</v>
      </c>
      <c r="J276" s="3" t="s">
        <v>634</v>
      </c>
      <c r="K276" s="3" t="s">
        <v>634</v>
      </c>
      <c r="L276" s="5" t="s">
        <v>644</v>
      </c>
      <c r="M276" s="5" t="s">
        <v>644</v>
      </c>
      <c r="N276" s="3" t="s">
        <v>634</v>
      </c>
      <c r="O276" s="5" t="s">
        <v>644</v>
      </c>
      <c r="P276" s="7" t="s">
        <v>634</v>
      </c>
      <c r="Q276" s="5" t="s">
        <v>644</v>
      </c>
      <c r="R276" s="5" t="s">
        <v>644</v>
      </c>
      <c r="S276" s="41">
        <f>VLOOKUP(B276, '2012-2018'!$A$1:$Z$706,24, FALSE)</f>
        <v>0.69483568075117375</v>
      </c>
      <c r="T276" s="35">
        <f>VLOOKUP(B276,'2018-11 Pivot table'!$A$4:$C$709,3, FALSE)</f>
        <v>604</v>
      </c>
      <c r="U276" s="75">
        <f>VLOOKUP(B276,Demographics!$A$1:$W$636,13, FALSE)</f>
        <v>0.11217469338917101</v>
      </c>
      <c r="V276" s="75">
        <f>VLOOKUP(B276,Demographics!$A$1:$W$636,23, FALSE)/100</f>
        <v>0.36</v>
      </c>
    </row>
    <row r="277" spans="1:23" x14ac:dyDescent="0.25">
      <c r="A277" s="2" t="str">
        <f t="shared" si="4"/>
        <v>4</v>
      </c>
      <c r="B277" s="34">
        <v>4340</v>
      </c>
      <c r="C277" s="11" t="s">
        <v>703</v>
      </c>
      <c r="D277" s="19" t="s">
        <v>724</v>
      </c>
      <c r="E277" s="4">
        <v>318</v>
      </c>
      <c r="F277" s="2" t="s">
        <v>450</v>
      </c>
      <c r="G277" s="62" t="s">
        <v>451</v>
      </c>
      <c r="H277" s="62" t="s">
        <v>1100</v>
      </c>
      <c r="I277" s="1" t="s">
        <v>1043</v>
      </c>
      <c r="J277" s="3" t="s">
        <v>634</v>
      </c>
      <c r="K277" s="3" t="s">
        <v>634</v>
      </c>
      <c r="L277" s="5" t="s">
        <v>644</v>
      </c>
      <c r="M277" s="7" t="s">
        <v>634</v>
      </c>
      <c r="N277" s="3" t="s">
        <v>634</v>
      </c>
      <c r="O277" s="5" t="s">
        <v>644</v>
      </c>
      <c r="P277" s="7" t="s">
        <v>634</v>
      </c>
      <c r="Q277" s="5" t="s">
        <v>644</v>
      </c>
      <c r="R277" s="7" t="s">
        <v>634</v>
      </c>
      <c r="S277" s="41">
        <f>VLOOKUP(B277, '2012-2018'!$A$1:$Z$706,24, FALSE)</f>
        <v>0.7752808988764045</v>
      </c>
      <c r="T277" s="35">
        <f>VLOOKUP(B277,'2018-11 Pivot table'!$A$4:$C$709,3, FALSE)</f>
        <v>348</v>
      </c>
      <c r="U277" s="75">
        <f>VLOOKUP(B277,Demographics!$A$1:$W$636,13, FALSE)</f>
        <v>0.272425249169435</v>
      </c>
      <c r="V277" s="75">
        <f>VLOOKUP(B277,Demographics!$A$1:$W$636,23, FALSE)/100</f>
        <v>0.11</v>
      </c>
    </row>
    <row r="278" spans="1:23" x14ac:dyDescent="0.25">
      <c r="A278" s="2" t="str">
        <f t="shared" si="4"/>
        <v>4</v>
      </c>
      <c r="B278" s="34">
        <v>4342</v>
      </c>
      <c r="C278" s="11" t="s">
        <v>698</v>
      </c>
      <c r="D278" s="11" t="s">
        <v>722</v>
      </c>
      <c r="E278" s="4">
        <v>319</v>
      </c>
      <c r="F278" s="2" t="s">
        <v>452</v>
      </c>
      <c r="G278" s="62" t="s">
        <v>453</v>
      </c>
      <c r="H278" s="62" t="s">
        <v>1101</v>
      </c>
      <c r="I278" s="1" t="s">
        <v>786</v>
      </c>
      <c r="J278" s="3" t="s">
        <v>634</v>
      </c>
      <c r="K278" s="3" t="s">
        <v>634</v>
      </c>
      <c r="L278" s="3" t="s">
        <v>634</v>
      </c>
      <c r="M278" s="3" t="s">
        <v>634</v>
      </c>
      <c r="N278" s="3" t="s">
        <v>634</v>
      </c>
      <c r="O278" s="3" t="s">
        <v>634</v>
      </c>
      <c r="P278" s="7" t="s">
        <v>634</v>
      </c>
      <c r="Q278" s="7" t="s">
        <v>634</v>
      </c>
      <c r="R278" s="5" t="s">
        <v>644</v>
      </c>
      <c r="S278" s="41">
        <f>VLOOKUP(B278, '2012-2018'!$A$1:$Z$706,24, FALSE)</f>
        <v>0.6607142857142857</v>
      </c>
      <c r="T278" s="35">
        <f>VLOOKUP(B278,'2018-11 Pivot table'!$A$4:$C$709,3, FALSE)</f>
        <v>888</v>
      </c>
      <c r="U278" s="75">
        <f>VLOOKUP(B278,Demographics!$A$1:$W$636,13, FALSE)</f>
        <v>0.28166986564299401</v>
      </c>
      <c r="V278" s="75">
        <f>VLOOKUP(B278,Demographics!$A$1:$W$636,23, FALSE)/100</f>
        <v>0.18</v>
      </c>
    </row>
    <row r="279" spans="1:23" ht="30" x14ac:dyDescent="0.25">
      <c r="A279" s="2" t="str">
        <f t="shared" si="4"/>
        <v>4</v>
      </c>
      <c r="B279" s="38">
        <v>4343</v>
      </c>
      <c r="C279" s="11" t="s">
        <v>698</v>
      </c>
      <c r="D279" s="11"/>
      <c r="E279" s="4"/>
      <c r="G279" s="63" t="s">
        <v>752</v>
      </c>
      <c r="H279" s="63" t="s">
        <v>1121</v>
      </c>
      <c r="I279" s="6" t="s">
        <v>808</v>
      </c>
      <c r="J279" s="7" t="s">
        <v>634</v>
      </c>
      <c r="K279" s="5" t="s">
        <v>644</v>
      </c>
      <c r="L279" s="5" t="s">
        <v>644</v>
      </c>
      <c r="M279" s="5" t="s">
        <v>644</v>
      </c>
      <c r="N279" s="5" t="s">
        <v>644</v>
      </c>
      <c r="O279" s="5" t="s">
        <v>644</v>
      </c>
      <c r="P279" s="5" t="s">
        <v>644</v>
      </c>
      <c r="Q279" s="5" t="s">
        <v>644</v>
      </c>
      <c r="R279" s="5" t="s">
        <v>644</v>
      </c>
      <c r="S279" s="41">
        <f>VLOOKUP(B279, '2012-2018'!$A$1:$Z$706,24, FALSE)</f>
        <v>0.75262054507337528</v>
      </c>
      <c r="T279" s="35">
        <f>VLOOKUP(B279,'2018-11 Pivot table'!$A$4:$C$709,3, FALSE)</f>
        <v>236</v>
      </c>
      <c r="U279" s="75">
        <f>VLOOKUP(B279,Demographics!$A$1:$W$636,13, FALSE)</f>
        <v>0.27445168938944903</v>
      </c>
      <c r="V279" s="75">
        <f>VLOOKUP(B279,Demographics!$A$1:$W$636,23, FALSE)/100</f>
        <v>0.15</v>
      </c>
      <c r="W279" s="24" t="s">
        <v>775</v>
      </c>
    </row>
    <row r="280" spans="1:23" x14ac:dyDescent="0.25">
      <c r="A280" s="2" t="str">
        <f t="shared" si="4"/>
        <v>4</v>
      </c>
      <c r="B280" s="34">
        <v>4374</v>
      </c>
      <c r="C280" s="11" t="s">
        <v>704</v>
      </c>
      <c r="D280" s="11" t="s">
        <v>723</v>
      </c>
      <c r="E280" s="4">
        <v>321</v>
      </c>
      <c r="F280" s="2" t="s">
        <v>473</v>
      </c>
      <c r="G280" s="62" t="s">
        <v>474</v>
      </c>
      <c r="H280" s="62" t="s">
        <v>1102</v>
      </c>
      <c r="I280" s="1" t="s">
        <v>1088</v>
      </c>
      <c r="J280" s="3" t="s">
        <v>634</v>
      </c>
      <c r="K280" s="3" t="s">
        <v>634</v>
      </c>
      <c r="L280" s="3" t="s">
        <v>634</v>
      </c>
      <c r="M280" s="7" t="s">
        <v>634</v>
      </c>
      <c r="N280" s="3" t="s">
        <v>634</v>
      </c>
      <c r="O280" s="3" t="s">
        <v>634</v>
      </c>
      <c r="P280" s="7" t="s">
        <v>634</v>
      </c>
      <c r="Q280" s="7" t="s">
        <v>634</v>
      </c>
      <c r="R280" s="7" t="s">
        <v>634</v>
      </c>
      <c r="S280" s="41">
        <f>VLOOKUP(B280, '2012-2018'!$A$1:$Z$706,24, FALSE)</f>
        <v>0.56358381502890176</v>
      </c>
      <c r="T280" s="35">
        <f>VLOOKUP(B280,'2018-11 Pivot table'!$A$4:$C$709,3, FALSE)</f>
        <v>354</v>
      </c>
      <c r="U280" s="75">
        <f>VLOOKUP(B280,Demographics!$A$1:$W$636,13, FALSE)</f>
        <v>0.16383380547686499</v>
      </c>
      <c r="V280" s="75">
        <f>VLOOKUP(B280,Demographics!$A$1:$W$636,23, FALSE)/100</f>
        <v>0.37</v>
      </c>
    </row>
    <row r="281" spans="1:23" x14ac:dyDescent="0.25">
      <c r="A281" s="2" t="str">
        <f t="shared" si="4"/>
        <v>4</v>
      </c>
      <c r="B281" s="34">
        <v>4375</v>
      </c>
      <c r="C281" s="11" t="s">
        <v>703</v>
      </c>
      <c r="D281" s="72" t="s">
        <v>722</v>
      </c>
      <c r="E281" s="4">
        <v>322</v>
      </c>
      <c r="F281" s="2" t="s">
        <v>475</v>
      </c>
      <c r="G281" s="62" t="s">
        <v>476</v>
      </c>
      <c r="H281" s="62" t="s">
        <v>1103</v>
      </c>
      <c r="I281" s="1" t="s">
        <v>1090</v>
      </c>
      <c r="J281" s="3" t="s">
        <v>634</v>
      </c>
      <c r="K281" s="3" t="s">
        <v>634</v>
      </c>
      <c r="L281" s="5" t="s">
        <v>644</v>
      </c>
      <c r="M281" s="7" t="s">
        <v>634</v>
      </c>
      <c r="N281" s="3" t="s">
        <v>634</v>
      </c>
      <c r="O281" s="5" t="s">
        <v>644</v>
      </c>
      <c r="P281" s="7" t="s">
        <v>634</v>
      </c>
      <c r="Q281" s="5" t="s">
        <v>644</v>
      </c>
      <c r="R281" s="7" t="s">
        <v>634</v>
      </c>
      <c r="S281" s="41">
        <f>VLOOKUP(B281, '2012-2018'!$A$1:$Z$706,24, FALSE)</f>
        <v>0.8192090395480226</v>
      </c>
      <c r="T281" s="35">
        <f>VLOOKUP(B281,'2018-11 Pivot table'!$A$4:$C$709,3, FALSE)</f>
        <v>468</v>
      </c>
      <c r="U281" s="75">
        <f>VLOOKUP(B281,Demographics!$A$1:$W$636,13, FALSE)</f>
        <v>0.191176470588235</v>
      </c>
      <c r="V281" s="75">
        <f>VLOOKUP(B281,Demographics!$A$1:$W$636,23, FALSE)/100</f>
        <v>0.17</v>
      </c>
    </row>
    <row r="282" spans="1:23" x14ac:dyDescent="0.25">
      <c r="A282" s="2" t="str">
        <f t="shared" si="4"/>
        <v>4</v>
      </c>
      <c r="B282" s="34">
        <v>4410</v>
      </c>
      <c r="C282" s="11" t="s">
        <v>704</v>
      </c>
      <c r="D282" s="11" t="s">
        <v>722</v>
      </c>
      <c r="E282" s="4">
        <v>323</v>
      </c>
      <c r="F282" s="2" t="s">
        <v>496</v>
      </c>
      <c r="G282" s="62" t="s">
        <v>497</v>
      </c>
      <c r="H282" s="62" t="s">
        <v>1104</v>
      </c>
      <c r="I282" s="1" t="s">
        <v>1088</v>
      </c>
      <c r="J282" s="3" t="s">
        <v>634</v>
      </c>
      <c r="K282" s="3" t="s">
        <v>634</v>
      </c>
      <c r="L282" s="5" t="s">
        <v>644</v>
      </c>
      <c r="M282" s="5" t="s">
        <v>644</v>
      </c>
      <c r="N282" s="3" t="s">
        <v>634</v>
      </c>
      <c r="O282" s="5" t="s">
        <v>644</v>
      </c>
      <c r="P282" s="7" t="s">
        <v>634</v>
      </c>
      <c r="Q282" s="5" t="s">
        <v>644</v>
      </c>
      <c r="R282" s="7" t="s">
        <v>634</v>
      </c>
      <c r="S282" s="41">
        <f>VLOOKUP(B282, '2012-2018'!$A$1:$Z$706,24, FALSE)</f>
        <v>0.57300275482093666</v>
      </c>
      <c r="T282" s="35">
        <f>VLOOKUP(B282,'2018-11 Pivot table'!$A$4:$C$709,3, FALSE)</f>
        <v>416</v>
      </c>
      <c r="U282" s="75">
        <f>VLOOKUP(B282,Demographics!$A$1:$W$636,13, FALSE)</f>
        <v>0.12704101951413799</v>
      </c>
      <c r="V282" s="75">
        <f>VLOOKUP(B282,Demographics!$A$1:$W$636,23, FALSE)/100</f>
        <v>0.42</v>
      </c>
    </row>
    <row r="283" spans="1:23" ht="30" x14ac:dyDescent="0.25">
      <c r="A283" s="2" t="str">
        <f t="shared" si="4"/>
        <v>4</v>
      </c>
      <c r="B283" s="34">
        <v>4454</v>
      </c>
      <c r="C283" s="11" t="s">
        <v>703</v>
      </c>
      <c r="D283" s="11" t="s">
        <v>722</v>
      </c>
      <c r="E283" s="4">
        <v>324</v>
      </c>
      <c r="F283" s="2" t="s">
        <v>513</v>
      </c>
      <c r="G283" s="62" t="s">
        <v>659</v>
      </c>
      <c r="H283" s="62" t="s">
        <v>1105</v>
      </c>
      <c r="I283" s="1" t="s">
        <v>1106</v>
      </c>
      <c r="J283" s="3" t="s">
        <v>634</v>
      </c>
      <c r="K283" s="3" t="s">
        <v>634</v>
      </c>
      <c r="L283" s="5" t="s">
        <v>644</v>
      </c>
      <c r="M283" s="7" t="s">
        <v>634</v>
      </c>
      <c r="N283" s="3" t="s">
        <v>634</v>
      </c>
      <c r="O283" s="5" t="s">
        <v>644</v>
      </c>
      <c r="P283" s="5" t="s">
        <v>644</v>
      </c>
      <c r="Q283" s="5" t="s">
        <v>644</v>
      </c>
      <c r="R283" s="5" t="s">
        <v>644</v>
      </c>
      <c r="S283" s="41">
        <f>VLOOKUP(B283, '2012-2018'!$A$1:$Z$706,24, FALSE)</f>
        <v>0.73252279635258355</v>
      </c>
      <c r="T283" s="35">
        <f>VLOOKUP(B283,'2018-11 Pivot table'!$A$4:$C$709,3, FALSE)</f>
        <v>933</v>
      </c>
      <c r="U283" s="75">
        <f>VLOOKUP(B283,Demographics!$A$1:$W$636,13, FALSE)</f>
        <v>0.13936335403726699</v>
      </c>
      <c r="V283" s="75">
        <f>VLOOKUP(B283,Demographics!$A$1:$W$636,23, FALSE)/100</f>
        <v>0.34</v>
      </c>
    </row>
    <row r="284" spans="1:23" x14ac:dyDescent="0.25">
      <c r="A284" s="2" t="str">
        <f t="shared" si="4"/>
        <v>4</v>
      </c>
      <c r="B284" s="34">
        <v>4456</v>
      </c>
      <c r="C284" s="11" t="s">
        <v>698</v>
      </c>
      <c r="D284" s="11" t="s">
        <v>723</v>
      </c>
      <c r="E284" s="4">
        <v>325</v>
      </c>
      <c r="F284" s="2" t="s">
        <v>514</v>
      </c>
      <c r="G284" s="65" t="s">
        <v>667</v>
      </c>
      <c r="H284" s="62" t="s">
        <v>1107</v>
      </c>
      <c r="I284" s="1" t="s">
        <v>786</v>
      </c>
      <c r="J284" s="3" t="s">
        <v>634</v>
      </c>
      <c r="K284" s="3" t="s">
        <v>634</v>
      </c>
      <c r="L284" s="3" t="s">
        <v>634</v>
      </c>
      <c r="M284" s="5" t="s">
        <v>644</v>
      </c>
      <c r="N284" s="3" t="s">
        <v>634</v>
      </c>
      <c r="O284" s="3" t="s">
        <v>634</v>
      </c>
      <c r="P284" s="7" t="s">
        <v>634</v>
      </c>
      <c r="Q284" s="5" t="s">
        <v>644</v>
      </c>
      <c r="R284" s="5" t="s">
        <v>644</v>
      </c>
      <c r="S284" s="41">
        <f>VLOOKUP(B284, '2012-2018'!$A$1:$Z$706,24, FALSE)</f>
        <v>0.624</v>
      </c>
      <c r="T284" s="35">
        <f>VLOOKUP(B284,'2018-11 Pivot table'!$A$4:$C$709,3, FALSE)</f>
        <v>413</v>
      </c>
      <c r="U284" s="75">
        <f>VLOOKUP(B284,Demographics!$A$1:$W$636,13, FALSE)</f>
        <v>0.25260960334029198</v>
      </c>
      <c r="V284" s="75">
        <f>VLOOKUP(B284,Demographics!$A$1:$W$636,23, FALSE)/100</f>
        <v>0.17</v>
      </c>
    </row>
    <row r="285" spans="1:23" ht="30" x14ac:dyDescent="0.25">
      <c r="A285" s="2" t="str">
        <f t="shared" si="4"/>
        <v>4</v>
      </c>
      <c r="B285" s="34">
        <v>4498</v>
      </c>
      <c r="C285" s="11" t="s">
        <v>701</v>
      </c>
      <c r="D285" s="11" t="s">
        <v>722</v>
      </c>
      <c r="E285" s="4">
        <v>326</v>
      </c>
      <c r="F285" s="2" t="s">
        <v>538</v>
      </c>
      <c r="G285" s="62" t="s">
        <v>539</v>
      </c>
      <c r="H285" s="62" t="s">
        <v>1108</v>
      </c>
      <c r="I285" s="1" t="s">
        <v>808</v>
      </c>
      <c r="J285" s="3" t="s">
        <v>634</v>
      </c>
      <c r="K285" s="3" t="s">
        <v>634</v>
      </c>
      <c r="L285" s="3" t="s">
        <v>634</v>
      </c>
      <c r="M285" s="7" t="s">
        <v>634</v>
      </c>
      <c r="N285" s="3" t="s">
        <v>634</v>
      </c>
      <c r="O285" s="3" t="s">
        <v>634</v>
      </c>
      <c r="P285" s="5" t="s">
        <v>644</v>
      </c>
      <c r="Q285" s="7" t="s">
        <v>634</v>
      </c>
      <c r="R285" s="7" t="s">
        <v>634</v>
      </c>
      <c r="S285" s="41">
        <f>VLOOKUP(B285, '2012-2018'!$A$1:$Z$706,24, FALSE)</f>
        <v>0.68715083798882681</v>
      </c>
      <c r="T285" s="35">
        <f>VLOOKUP(B285,'2018-11 Pivot table'!$A$4:$C$709,3, FALSE)</f>
        <v>90</v>
      </c>
      <c r="U285" s="75">
        <f>VLOOKUP(B285,Demographics!$A$1:$W$636,13, FALSE)</f>
        <v>0.28676470588235298</v>
      </c>
      <c r="V285" s="75">
        <f>VLOOKUP(B285,Demographics!$A$1:$W$636,23, FALSE)/100</f>
        <v>0.05</v>
      </c>
      <c r="W285" s="13" t="s">
        <v>1705</v>
      </c>
    </row>
    <row r="286" spans="1:23" x14ac:dyDescent="0.25">
      <c r="A286" s="2" t="str">
        <f t="shared" si="4"/>
        <v>4</v>
      </c>
      <c r="B286" s="34">
        <v>4503</v>
      </c>
      <c r="C286" s="11" t="s">
        <v>697</v>
      </c>
      <c r="D286" s="11" t="s">
        <v>723</v>
      </c>
      <c r="E286" s="4">
        <v>327</v>
      </c>
      <c r="F286" s="2" t="s">
        <v>542</v>
      </c>
      <c r="G286" s="62" t="s">
        <v>543</v>
      </c>
      <c r="H286" s="62" t="s">
        <v>1109</v>
      </c>
      <c r="I286" s="1" t="s">
        <v>793</v>
      </c>
      <c r="J286" s="3" t="s">
        <v>634</v>
      </c>
      <c r="K286" s="3" t="s">
        <v>634</v>
      </c>
      <c r="L286" s="5" t="s">
        <v>644</v>
      </c>
      <c r="M286" s="7" t="s">
        <v>634</v>
      </c>
      <c r="N286" s="3" t="s">
        <v>634</v>
      </c>
      <c r="O286" s="5" t="s">
        <v>644</v>
      </c>
      <c r="P286" s="7" t="s">
        <v>634</v>
      </c>
      <c r="Q286" s="5" t="s">
        <v>644</v>
      </c>
      <c r="R286" s="7" t="s">
        <v>634</v>
      </c>
      <c r="S286" s="41">
        <f>VLOOKUP(B286, '2012-2018'!$A$1:$Z$706,24, FALSE)</f>
        <v>0.50515463917525771</v>
      </c>
      <c r="T286" s="35">
        <f>VLOOKUP(B286,'2018-11 Pivot table'!$A$4:$C$709,3, FALSE)</f>
        <v>186</v>
      </c>
      <c r="U286" s="75">
        <f>VLOOKUP(B286,Demographics!$A$1:$W$636,13, FALSE)</f>
        <v>0.13296703296703299</v>
      </c>
      <c r="V286" s="75">
        <f>VLOOKUP(B286,Demographics!$A$1:$W$636,23, FALSE)/100</f>
        <v>0.73</v>
      </c>
    </row>
    <row r="287" spans="1:23" ht="39" x14ac:dyDescent="0.25">
      <c r="A287" s="2" t="str">
        <f t="shared" si="4"/>
        <v>4</v>
      </c>
      <c r="B287" s="3">
        <v>4508</v>
      </c>
      <c r="C287" s="11" t="s">
        <v>704</v>
      </c>
      <c r="D287" s="11" t="s">
        <v>723</v>
      </c>
      <c r="E287" s="4">
        <v>328</v>
      </c>
      <c r="F287" s="2" t="s">
        <v>548</v>
      </c>
      <c r="G287" s="64" t="s">
        <v>549</v>
      </c>
      <c r="H287" s="62" t="s">
        <v>1202</v>
      </c>
      <c r="I287" s="1" t="s">
        <v>1088</v>
      </c>
      <c r="J287" s="3" t="s">
        <v>634</v>
      </c>
      <c r="K287" s="3" t="s">
        <v>634</v>
      </c>
      <c r="L287" s="3" t="s">
        <v>634</v>
      </c>
      <c r="M287" s="7" t="s">
        <v>634</v>
      </c>
      <c r="N287" s="3" t="s">
        <v>634</v>
      </c>
      <c r="O287" s="3" t="s">
        <v>634</v>
      </c>
      <c r="P287" s="7" t="s">
        <v>634</v>
      </c>
      <c r="Q287" s="7" t="s">
        <v>634</v>
      </c>
      <c r="R287" s="7" t="s">
        <v>634</v>
      </c>
      <c r="S287" s="41">
        <f>VLOOKUP(B287, '2012-2018'!$A$1:$Z$706,24, FALSE)</f>
        <v>0.56463878326996197</v>
      </c>
      <c r="T287" s="35">
        <f>VLOOKUP(B287,'2018-11 Pivot table'!$A$4:$C$709,3, FALSE)</f>
        <v>642</v>
      </c>
      <c r="U287" s="75">
        <f>VLOOKUP(B287,Demographics!$A$1:$W$636,13, FALSE)</f>
        <v>0.13096222773642099</v>
      </c>
      <c r="V287" s="75">
        <f>VLOOKUP(B287,Demographics!$A$1:$W$636,23, FALSE)/100</f>
        <v>0.37</v>
      </c>
      <c r="W287" s="14" t="s">
        <v>1243</v>
      </c>
    </row>
    <row r="288" spans="1:23" x14ac:dyDescent="0.25">
      <c r="A288" s="2" t="str">
        <f t="shared" si="4"/>
        <v>4</v>
      </c>
      <c r="B288" s="34">
        <v>4531</v>
      </c>
      <c r="C288" s="11" t="s">
        <v>703</v>
      </c>
      <c r="D288" s="11" t="s">
        <v>723</v>
      </c>
      <c r="E288" s="4">
        <v>329</v>
      </c>
      <c r="F288" s="2" t="s">
        <v>568</v>
      </c>
      <c r="G288" s="62" t="s">
        <v>569</v>
      </c>
      <c r="H288" s="62" t="s">
        <v>1110</v>
      </c>
      <c r="I288" s="1" t="s">
        <v>1106</v>
      </c>
      <c r="J288" s="3" t="s">
        <v>634</v>
      </c>
      <c r="K288" s="3" t="s">
        <v>634</v>
      </c>
      <c r="L288" s="5" t="s">
        <v>644</v>
      </c>
      <c r="M288" s="5" t="s">
        <v>644</v>
      </c>
      <c r="N288" s="3" t="s">
        <v>634</v>
      </c>
      <c r="O288" s="5" t="s">
        <v>644</v>
      </c>
      <c r="P288" s="5" t="s">
        <v>644</v>
      </c>
      <c r="Q288" s="5" t="s">
        <v>644</v>
      </c>
      <c r="R288" s="5" t="s">
        <v>644</v>
      </c>
      <c r="S288" s="41">
        <f>VLOOKUP(B288, '2012-2018'!$A$1:$Z$706,24, FALSE)</f>
        <v>0.75740740740740742</v>
      </c>
      <c r="T288" s="35">
        <f>VLOOKUP(B288,'2018-11 Pivot table'!$A$4:$C$709,3, FALSE)</f>
        <v>885</v>
      </c>
      <c r="U288" s="75">
        <f>VLOOKUP(B288,Demographics!$A$1:$W$636,13, FALSE)</f>
        <v>0.19141193595342099</v>
      </c>
      <c r="V288" s="75">
        <f>VLOOKUP(B288,Demographics!$A$1:$W$636,23, FALSE)/100</f>
        <v>0.25</v>
      </c>
    </row>
    <row r="289" spans="1:23" x14ac:dyDescent="0.25">
      <c r="A289" s="2" t="str">
        <f t="shared" si="4"/>
        <v>4</v>
      </c>
      <c r="B289" s="34">
        <v>4532</v>
      </c>
      <c r="C289" s="72" t="s">
        <v>703</v>
      </c>
      <c r="D289" s="19" t="s">
        <v>724</v>
      </c>
      <c r="E289" s="4">
        <v>330</v>
      </c>
      <c r="F289" s="2" t="s">
        <v>570</v>
      </c>
      <c r="G289" s="62" t="s">
        <v>571</v>
      </c>
      <c r="H289" s="62" t="s">
        <v>1111</v>
      </c>
      <c r="I289" s="1" t="s">
        <v>1106</v>
      </c>
      <c r="J289" s="3" t="s">
        <v>634</v>
      </c>
      <c r="K289" s="3" t="s">
        <v>634</v>
      </c>
      <c r="L289" s="5" t="s">
        <v>644</v>
      </c>
      <c r="M289" s="5" t="s">
        <v>644</v>
      </c>
      <c r="N289" s="3" t="s">
        <v>634</v>
      </c>
      <c r="O289" s="5" t="s">
        <v>644</v>
      </c>
      <c r="P289" s="7" t="s">
        <v>634</v>
      </c>
      <c r="Q289" s="5" t="s">
        <v>644</v>
      </c>
      <c r="R289" s="5" t="s">
        <v>644</v>
      </c>
      <c r="S289" s="41">
        <f>VLOOKUP(B289, '2012-2018'!$A$1:$Z$706,24, FALSE)</f>
        <v>0.88064516129032255</v>
      </c>
      <c r="T289" s="35">
        <f>VLOOKUP(B289,'2018-11 Pivot table'!$A$4:$C$709,3, FALSE)</f>
        <v>1401</v>
      </c>
      <c r="U289" s="75">
        <f>VLOOKUP(B289,Demographics!$A$1:$W$636,13, FALSE)</f>
        <v>0.26130198915009001</v>
      </c>
      <c r="V289" s="75">
        <f>VLOOKUP(B289,Demographics!$A$1:$W$636,23, FALSE)/100</f>
        <v>7.0000000000000007E-2</v>
      </c>
    </row>
    <row r="290" spans="1:23" x14ac:dyDescent="0.25">
      <c r="A290" s="2" t="str">
        <f t="shared" si="4"/>
        <v>4</v>
      </c>
      <c r="B290" s="34">
        <v>4534</v>
      </c>
      <c r="C290" s="11" t="s">
        <v>698</v>
      </c>
      <c r="D290" s="11" t="s">
        <v>723</v>
      </c>
      <c r="E290" s="4">
        <v>332</v>
      </c>
      <c r="F290" s="2" t="s">
        <v>574</v>
      </c>
      <c r="G290" s="62" t="s">
        <v>575</v>
      </c>
      <c r="H290" s="62" t="s">
        <v>1112</v>
      </c>
      <c r="I290" s="1" t="s">
        <v>1095</v>
      </c>
      <c r="J290" s="3" t="s">
        <v>634</v>
      </c>
      <c r="K290" s="3" t="s">
        <v>634</v>
      </c>
      <c r="L290" s="3" t="s">
        <v>634</v>
      </c>
      <c r="M290" s="7" t="s">
        <v>634</v>
      </c>
      <c r="N290" s="3" t="s">
        <v>634</v>
      </c>
      <c r="O290" s="3" t="s">
        <v>634</v>
      </c>
      <c r="P290" s="7" t="s">
        <v>634</v>
      </c>
      <c r="Q290" s="5" t="s">
        <v>644</v>
      </c>
      <c r="R290" s="5" t="s">
        <v>644</v>
      </c>
      <c r="S290" s="41">
        <f>VLOOKUP(B290, '2012-2018'!$A$1:$Z$706,24, FALSE)</f>
        <v>0.71280276816609001</v>
      </c>
      <c r="T290" s="35">
        <f>VLOOKUP(B290,'2018-11 Pivot table'!$A$4:$C$709,3, FALSE)</f>
        <v>1073</v>
      </c>
      <c r="U290" s="75">
        <f>VLOOKUP(B290,Demographics!$A$1:$W$636,13, FALSE)</f>
        <v>0.145093317278748</v>
      </c>
      <c r="V290" s="75">
        <f>VLOOKUP(B290,Demographics!$A$1:$W$636,23, FALSE)/100</f>
        <v>0.28999999999999998</v>
      </c>
    </row>
    <row r="291" spans="1:23" x14ac:dyDescent="0.25">
      <c r="A291" s="2" t="str">
        <f t="shared" si="4"/>
        <v>4</v>
      </c>
      <c r="B291" s="34">
        <v>4540</v>
      </c>
      <c r="C291" s="11" t="s">
        <v>704</v>
      </c>
      <c r="D291" s="11" t="s">
        <v>722</v>
      </c>
      <c r="E291" s="4">
        <v>333</v>
      </c>
      <c r="F291" s="2" t="s">
        <v>580</v>
      </c>
      <c r="G291" s="62" t="s">
        <v>581</v>
      </c>
      <c r="H291" s="62" t="s">
        <v>1113</v>
      </c>
      <c r="I291" s="1" t="s">
        <v>1088</v>
      </c>
      <c r="J291" s="3" t="s">
        <v>634</v>
      </c>
      <c r="K291" s="3" t="s">
        <v>634</v>
      </c>
      <c r="L291" s="5" t="s">
        <v>644</v>
      </c>
      <c r="M291" s="5" t="s">
        <v>644</v>
      </c>
      <c r="N291" s="3" t="s">
        <v>634</v>
      </c>
      <c r="O291" s="5" t="s">
        <v>644</v>
      </c>
      <c r="P291" s="7" t="s">
        <v>634</v>
      </c>
      <c r="Q291" s="5" t="s">
        <v>644</v>
      </c>
      <c r="R291" s="5" t="s">
        <v>644</v>
      </c>
      <c r="S291" s="41">
        <f>VLOOKUP(B291, '2012-2018'!$A$1:$Z$706,24, FALSE)</f>
        <v>0.57107231920199497</v>
      </c>
      <c r="T291" s="35">
        <f>VLOOKUP(B291,'2018-11 Pivot table'!$A$4:$C$709,3, FALSE)</f>
        <v>833</v>
      </c>
      <c r="U291" s="75">
        <f>VLOOKUP(B291,Demographics!$A$1:$W$636,13, FALSE)</f>
        <v>0.113028764805415</v>
      </c>
      <c r="V291" s="75">
        <f>VLOOKUP(B291,Demographics!$A$1:$W$636,23, FALSE)/100</f>
        <v>0.4</v>
      </c>
    </row>
    <row r="292" spans="1:23" x14ac:dyDescent="0.25">
      <c r="A292" s="2" t="str">
        <f t="shared" si="4"/>
        <v>4</v>
      </c>
      <c r="B292" s="34">
        <v>4551</v>
      </c>
      <c r="C292" s="11" t="s">
        <v>698</v>
      </c>
      <c r="D292" s="72" t="s">
        <v>723</v>
      </c>
      <c r="E292" s="4">
        <v>334</v>
      </c>
      <c r="F292" s="2" t="s">
        <v>588</v>
      </c>
      <c r="G292" s="62" t="s">
        <v>589</v>
      </c>
      <c r="H292" s="62" t="s">
        <v>1114</v>
      </c>
      <c r="I292" s="1" t="s">
        <v>1090</v>
      </c>
      <c r="J292" s="3" t="s">
        <v>634</v>
      </c>
      <c r="K292" s="3" t="s">
        <v>634</v>
      </c>
      <c r="L292" s="5" t="s">
        <v>644</v>
      </c>
      <c r="M292" s="5" t="s">
        <v>644</v>
      </c>
      <c r="N292" s="3" t="s">
        <v>634</v>
      </c>
      <c r="O292" s="5" t="s">
        <v>644</v>
      </c>
      <c r="P292" s="7" t="s">
        <v>634</v>
      </c>
      <c r="Q292" s="5" t="s">
        <v>644</v>
      </c>
      <c r="R292" s="5" t="s">
        <v>644</v>
      </c>
      <c r="S292" s="41">
        <f>VLOOKUP(B292, '2012-2018'!$A$1:$Z$706,24, FALSE)</f>
        <v>0.72743362831858405</v>
      </c>
      <c r="T292" s="35">
        <f>VLOOKUP(B292,'2018-11 Pivot table'!$A$4:$C$709,3, FALSE)</f>
        <v>964</v>
      </c>
      <c r="U292" s="75">
        <f>VLOOKUP(B292,Demographics!$A$1:$W$636,13, FALSE)</f>
        <v>0.15339233038348099</v>
      </c>
      <c r="V292" s="75">
        <f>VLOOKUP(B292,Demographics!$A$1:$W$636,23, FALSE)/100</f>
        <v>0.28999999999999998</v>
      </c>
    </row>
    <row r="293" spans="1:23" x14ac:dyDescent="0.25">
      <c r="A293" s="2" t="str">
        <f t="shared" si="4"/>
        <v>4</v>
      </c>
      <c r="B293" s="34">
        <v>4588</v>
      </c>
      <c r="C293" s="11" t="s">
        <v>704</v>
      </c>
      <c r="D293" s="72" t="s">
        <v>722</v>
      </c>
      <c r="E293" s="4">
        <v>335</v>
      </c>
      <c r="F293" s="2" t="s">
        <v>602</v>
      </c>
      <c r="G293" s="62" t="s">
        <v>603</v>
      </c>
      <c r="H293" s="62" t="s">
        <v>1115</v>
      </c>
      <c r="I293" s="1" t="s">
        <v>1088</v>
      </c>
      <c r="J293" s="3" t="s">
        <v>634</v>
      </c>
      <c r="K293" s="3" t="s">
        <v>634</v>
      </c>
      <c r="L293" s="3" t="s">
        <v>634</v>
      </c>
      <c r="M293" s="7" t="s">
        <v>634</v>
      </c>
      <c r="N293" s="3" t="s">
        <v>634</v>
      </c>
      <c r="O293" s="3" t="s">
        <v>634</v>
      </c>
      <c r="P293" s="7" t="s">
        <v>634</v>
      </c>
      <c r="Q293" s="7" t="s">
        <v>634</v>
      </c>
      <c r="R293" s="7" t="s">
        <v>634</v>
      </c>
      <c r="S293" s="41">
        <f>VLOOKUP(B293, '2012-2018'!$A$1:$Z$706,24, FALSE)</f>
        <v>0.63249211356466872</v>
      </c>
      <c r="T293" s="35">
        <f>VLOOKUP(B293,'2018-11 Pivot table'!$A$4:$C$709,3, FALSE)</f>
        <v>627</v>
      </c>
      <c r="U293" s="75">
        <f>VLOOKUP(B293,Demographics!$A$1:$W$636,13, FALSE)</f>
        <v>0.121592731159808</v>
      </c>
      <c r="V293" s="75">
        <f>VLOOKUP(B293,Demographics!$A$1:$W$636,23, FALSE)/100</f>
        <v>0.31</v>
      </c>
    </row>
    <row r="294" spans="1:23" x14ac:dyDescent="0.25">
      <c r="A294" s="2" t="str">
        <f t="shared" si="4"/>
        <v>4</v>
      </c>
      <c r="B294" s="34">
        <v>4591</v>
      </c>
      <c r="C294" s="77" t="s">
        <v>704</v>
      </c>
      <c r="D294" s="77" t="s">
        <v>723</v>
      </c>
      <c r="E294" s="4">
        <v>336</v>
      </c>
      <c r="F294" s="2" t="s">
        <v>604</v>
      </c>
      <c r="G294" s="62" t="s">
        <v>605</v>
      </c>
      <c r="H294" s="62" t="s">
        <v>1116</v>
      </c>
      <c r="I294" s="1" t="s">
        <v>1117</v>
      </c>
      <c r="J294" s="3" t="s">
        <v>634</v>
      </c>
      <c r="K294" s="3" t="s">
        <v>634</v>
      </c>
      <c r="L294" s="5" t="s">
        <v>644</v>
      </c>
      <c r="M294" s="7" t="s">
        <v>634</v>
      </c>
      <c r="N294" s="3" t="s">
        <v>634</v>
      </c>
      <c r="O294" s="5" t="s">
        <v>644</v>
      </c>
      <c r="P294" s="7" t="s">
        <v>634</v>
      </c>
      <c r="Q294" s="5" t="s">
        <v>644</v>
      </c>
      <c r="R294" s="7" t="s">
        <v>634</v>
      </c>
      <c r="S294" s="41">
        <f>VLOOKUP(B294, '2012-2018'!$A$1:$Z$706,24, FALSE)</f>
        <v>0.596045197740113</v>
      </c>
      <c r="T294" s="35">
        <f>VLOOKUP(B294,'2018-11 Pivot table'!$A$4:$C$709,3, FALSE)</f>
        <v>584</v>
      </c>
      <c r="U294" s="75">
        <f>VLOOKUP(B294,Demographics!$A$1:$W$636,13, FALSE)</f>
        <v>9.1676256233217998E-2</v>
      </c>
      <c r="V294" s="75">
        <f>VLOOKUP(B294,Demographics!$A$1:$W$636,23, FALSE)/100</f>
        <v>0.4</v>
      </c>
      <c r="W294" s="2"/>
    </row>
    <row r="295" spans="1:23" x14ac:dyDescent="0.25">
      <c r="A295" s="2" t="str">
        <f t="shared" si="4"/>
        <v>4</v>
      </c>
      <c r="B295" s="34">
        <v>4599</v>
      </c>
      <c r="C295" s="77" t="s">
        <v>704</v>
      </c>
      <c r="D295" s="77" t="s">
        <v>723</v>
      </c>
      <c r="E295" s="4">
        <v>337</v>
      </c>
      <c r="F295" s="2" t="s">
        <v>606</v>
      </c>
      <c r="G295" s="62" t="s">
        <v>607</v>
      </c>
      <c r="H295" s="62" t="s">
        <v>1118</v>
      </c>
      <c r="I295" s="1" t="s">
        <v>1117</v>
      </c>
      <c r="J295" s="3" t="s">
        <v>634</v>
      </c>
      <c r="K295" s="3" t="s">
        <v>634</v>
      </c>
      <c r="L295" s="5" t="s">
        <v>644</v>
      </c>
      <c r="M295" s="7" t="s">
        <v>634</v>
      </c>
      <c r="N295" s="3" t="s">
        <v>634</v>
      </c>
      <c r="O295" s="5" t="s">
        <v>644</v>
      </c>
      <c r="P295" s="7" t="s">
        <v>634</v>
      </c>
      <c r="Q295" s="5" t="s">
        <v>644</v>
      </c>
      <c r="R295" s="7" t="s">
        <v>634</v>
      </c>
      <c r="S295" s="41">
        <f>VLOOKUP(B295, '2012-2018'!$A$1:$Z$706,24, FALSE)</f>
        <v>0.59724950884086447</v>
      </c>
      <c r="T295" s="35">
        <f>VLOOKUP(B295,'2018-11 Pivot table'!$A$4:$C$709,3, FALSE)</f>
        <v>1115</v>
      </c>
      <c r="U295" s="75">
        <f>VLOOKUP(B295,Demographics!$A$1:$W$636,13, FALSE)</f>
        <v>7.6760292420161996E-2</v>
      </c>
      <c r="V295" s="75">
        <f>VLOOKUP(B295,Demographics!$A$1:$W$636,23, FALSE)/100</f>
        <v>0.4</v>
      </c>
    </row>
    <row r="296" spans="1:23" x14ac:dyDescent="0.25">
      <c r="A296" s="2" t="str">
        <f t="shared" si="4"/>
        <v>4</v>
      </c>
      <c r="B296" s="34">
        <v>4650</v>
      </c>
      <c r="C296" s="77" t="s">
        <v>698</v>
      </c>
      <c r="D296" s="77" t="s">
        <v>722</v>
      </c>
      <c r="E296" s="4">
        <v>338</v>
      </c>
      <c r="F296" s="2" t="s">
        <v>626</v>
      </c>
      <c r="G296" s="62" t="s">
        <v>627</v>
      </c>
      <c r="H296" s="62" t="s">
        <v>1119</v>
      </c>
      <c r="I296" s="1" t="s">
        <v>1120</v>
      </c>
      <c r="J296" s="3" t="s">
        <v>634</v>
      </c>
      <c r="K296" s="3" t="s">
        <v>634</v>
      </c>
      <c r="L296" s="3" t="s">
        <v>634</v>
      </c>
      <c r="M296" s="7" t="s">
        <v>634</v>
      </c>
      <c r="N296" s="3" t="s">
        <v>634</v>
      </c>
      <c r="O296" s="3" t="s">
        <v>634</v>
      </c>
      <c r="P296" s="7" t="s">
        <v>634</v>
      </c>
      <c r="Q296" s="7" t="s">
        <v>634</v>
      </c>
      <c r="R296" s="7" t="s">
        <v>634</v>
      </c>
      <c r="S296" s="41">
        <f>VLOOKUP(B296, '2012-2018'!$A$1:$Z$706,24, FALSE)</f>
        <v>0.69075144508670516</v>
      </c>
      <c r="T296" s="35">
        <f>VLOOKUP(B296,'2018-11 Pivot table'!$A$4:$C$709,3, FALSE)</f>
        <v>1568</v>
      </c>
      <c r="U296" s="75">
        <f>VLOOKUP(B296,Demographics!$A$1:$W$636,13, FALSE)</f>
        <v>7.8194276501411003E-2</v>
      </c>
      <c r="V296" s="75">
        <f>VLOOKUP(B296,Demographics!$A$1:$W$636,23, FALSE)/100</f>
        <v>0.42</v>
      </c>
    </row>
    <row r="302" spans="1:23" x14ac:dyDescent="0.25">
      <c r="B302" s="57"/>
    </row>
    <row r="303" spans="1:23" x14ac:dyDescent="0.25">
      <c r="B303" s="38"/>
    </row>
    <row r="304" spans="1:23" x14ac:dyDescent="0.25">
      <c r="B304" s="34"/>
    </row>
    <row r="305" spans="2:2" x14ac:dyDescent="0.25">
      <c r="B305" s="34"/>
    </row>
    <row r="306" spans="2:2" x14ac:dyDescent="0.25">
      <c r="B306" s="34"/>
    </row>
    <row r="307" spans="2:2" x14ac:dyDescent="0.25">
      <c r="B307" s="38"/>
    </row>
    <row r="308" spans="2:2" x14ac:dyDescent="0.25">
      <c r="B308" s="34"/>
    </row>
    <row r="309" spans="2:2" x14ac:dyDescent="0.25">
      <c r="B309" s="34"/>
    </row>
    <row r="310" spans="2:2" x14ac:dyDescent="0.25">
      <c r="B310" s="34"/>
    </row>
    <row r="311" spans="2:2" x14ac:dyDescent="0.25">
      <c r="B311" s="34"/>
    </row>
    <row r="312" spans="2:2" x14ac:dyDescent="0.25">
      <c r="B312" s="38"/>
    </row>
    <row r="313" spans="2:2" x14ac:dyDescent="0.25">
      <c r="B313" s="34"/>
    </row>
    <row r="314" spans="2:2" x14ac:dyDescent="0.25">
      <c r="B314" s="34"/>
    </row>
    <row r="315" spans="2:2" x14ac:dyDescent="0.25">
      <c r="B315" s="38"/>
    </row>
    <row r="316" spans="2:2" x14ac:dyDescent="0.25">
      <c r="B316" s="34"/>
    </row>
    <row r="317" spans="2:2" x14ac:dyDescent="0.25">
      <c r="B317" s="34"/>
    </row>
    <row r="318" spans="2:2" x14ac:dyDescent="0.25">
      <c r="B318" s="34"/>
    </row>
    <row r="319" spans="2:2" x14ac:dyDescent="0.25">
      <c r="B319" s="34"/>
    </row>
    <row r="320" spans="2:2" x14ac:dyDescent="0.25">
      <c r="B320" s="34"/>
    </row>
    <row r="321" spans="2:2" x14ac:dyDescent="0.25">
      <c r="B321"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9"/>
    </row>
    <row r="331" spans="2:2" x14ac:dyDescent="0.25">
      <c r="B331" s="34"/>
    </row>
    <row r="332" spans="2:2" x14ac:dyDescent="0.25">
      <c r="B332" s="34"/>
    </row>
    <row r="333" spans="2:2" x14ac:dyDescent="0.25">
      <c r="B333" s="34"/>
    </row>
    <row r="334" spans="2:2" x14ac:dyDescent="0.25">
      <c r="B334" s="34"/>
    </row>
    <row r="335" spans="2:2" x14ac:dyDescent="0.25">
      <c r="B335" s="34"/>
    </row>
    <row r="336" spans="2:2" x14ac:dyDescent="0.25">
      <c r="B336" s="34"/>
    </row>
    <row r="337" spans="2:2" x14ac:dyDescent="0.25">
      <c r="B337" s="34"/>
    </row>
    <row r="338" spans="2:2" x14ac:dyDescent="0.25">
      <c r="B338" s="34"/>
    </row>
    <row r="339" spans="2:2" x14ac:dyDescent="0.25">
      <c r="B339" s="34"/>
    </row>
    <row r="340" spans="2:2" x14ac:dyDescent="0.25">
      <c r="B340" s="34"/>
    </row>
    <row r="341" spans="2:2" x14ac:dyDescent="0.25">
      <c r="B341" s="34"/>
    </row>
    <row r="342" spans="2:2" x14ac:dyDescent="0.25">
      <c r="B342" s="34"/>
    </row>
    <row r="343" spans="2:2" x14ac:dyDescent="0.25">
      <c r="B343"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9"/>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3" spans="2:2" x14ac:dyDescent="0.25">
      <c r="B363" s="34"/>
    </row>
    <row r="364" spans="2:2" x14ac:dyDescent="0.25">
      <c r="B364" s="34"/>
    </row>
    <row r="365" spans="2:2" x14ac:dyDescent="0.25">
      <c r="B365" s="34"/>
    </row>
    <row r="366" spans="2:2" x14ac:dyDescent="0.25">
      <c r="B366" s="34"/>
    </row>
    <row r="367" spans="2:2" x14ac:dyDescent="0.25">
      <c r="B367" s="34"/>
    </row>
    <row r="368" spans="2:2" x14ac:dyDescent="0.25">
      <c r="B368" s="34"/>
    </row>
    <row r="369" spans="2:2" x14ac:dyDescent="0.25">
      <c r="B369" s="34"/>
    </row>
    <row r="370" spans="2:2" x14ac:dyDescent="0.25">
      <c r="B370" s="34"/>
    </row>
    <row r="371" spans="2:2" x14ac:dyDescent="0.25">
      <c r="B371" s="34"/>
    </row>
    <row r="372" spans="2:2" x14ac:dyDescent="0.25">
      <c r="B372" s="34"/>
    </row>
    <row r="373" spans="2:2" x14ac:dyDescent="0.25">
      <c r="B373" s="34"/>
    </row>
    <row r="374" spans="2:2" x14ac:dyDescent="0.25">
      <c r="B374" s="34"/>
    </row>
    <row r="375" spans="2:2" x14ac:dyDescent="0.25">
      <c r="B375" s="34"/>
    </row>
    <row r="376" spans="2:2" x14ac:dyDescent="0.25">
      <c r="B376" s="34"/>
    </row>
    <row r="377" spans="2:2" x14ac:dyDescent="0.25">
      <c r="B377" s="38"/>
    </row>
    <row r="378" spans="2:2" x14ac:dyDescent="0.25">
      <c r="B378" s="34"/>
    </row>
    <row r="379" spans="2:2" x14ac:dyDescent="0.25">
      <c r="B379" s="34"/>
    </row>
    <row r="380" spans="2:2" x14ac:dyDescent="0.25">
      <c r="B380" s="34"/>
    </row>
    <row r="381" spans="2:2" x14ac:dyDescent="0.25">
      <c r="B381" s="34"/>
    </row>
    <row r="382" spans="2:2" x14ac:dyDescent="0.25">
      <c r="B382" s="34"/>
    </row>
    <row r="383" spans="2:2" x14ac:dyDescent="0.25">
      <c r="B383" s="34"/>
    </row>
    <row r="384" spans="2:2" x14ac:dyDescent="0.25">
      <c r="B384" s="34"/>
    </row>
    <row r="385" spans="2:2" x14ac:dyDescent="0.25">
      <c r="B385" s="39"/>
    </row>
    <row r="386" spans="2:2" x14ac:dyDescent="0.25">
      <c r="B386" s="34"/>
    </row>
    <row r="387" spans="2:2" x14ac:dyDescent="0.25">
      <c r="B387" s="34"/>
    </row>
    <row r="388" spans="2:2" x14ac:dyDescent="0.25">
      <c r="B388" s="34"/>
    </row>
    <row r="389" spans="2:2" x14ac:dyDescent="0.25">
      <c r="B389" s="34"/>
    </row>
    <row r="390" spans="2:2" x14ac:dyDescent="0.25">
      <c r="B390" s="34"/>
    </row>
    <row r="391" spans="2:2" x14ac:dyDescent="0.25">
      <c r="B391" s="34"/>
    </row>
    <row r="392" spans="2:2" x14ac:dyDescent="0.25">
      <c r="B392" s="34"/>
    </row>
    <row r="393" spans="2:2" x14ac:dyDescent="0.25">
      <c r="B393" s="34"/>
    </row>
    <row r="394" spans="2:2" x14ac:dyDescent="0.25">
      <c r="B394" s="34"/>
    </row>
    <row r="395" spans="2:2" x14ac:dyDescent="0.25">
      <c r="B395" s="34"/>
    </row>
    <row r="396" spans="2:2" x14ac:dyDescent="0.25">
      <c r="B396" s="34"/>
    </row>
    <row r="397" spans="2:2" x14ac:dyDescent="0.25">
      <c r="B397" s="34"/>
    </row>
    <row r="398" spans="2:2" x14ac:dyDescent="0.25">
      <c r="B398" s="34"/>
    </row>
    <row r="399" spans="2:2" x14ac:dyDescent="0.25">
      <c r="B399" s="34"/>
    </row>
    <row r="400" spans="2:2" x14ac:dyDescent="0.25">
      <c r="B400" s="34"/>
    </row>
    <row r="401" spans="2:2" x14ac:dyDescent="0.25">
      <c r="B401" s="34"/>
    </row>
    <row r="402" spans="2:2" x14ac:dyDescent="0.25">
      <c r="B402" s="38"/>
    </row>
    <row r="403" spans="2:2" x14ac:dyDescent="0.25">
      <c r="B403" s="34"/>
    </row>
    <row r="404" spans="2:2" x14ac:dyDescent="0.25">
      <c r="B404" s="34"/>
    </row>
    <row r="405" spans="2:2" x14ac:dyDescent="0.25">
      <c r="B405" s="34"/>
    </row>
    <row r="406" spans="2:2" x14ac:dyDescent="0.25">
      <c r="B406" s="34"/>
    </row>
    <row r="407" spans="2:2" x14ac:dyDescent="0.25">
      <c r="B407" s="34"/>
    </row>
    <row r="408" spans="2:2" x14ac:dyDescent="0.25">
      <c r="B408" s="34"/>
    </row>
    <row r="409" spans="2:2" x14ac:dyDescent="0.25">
      <c r="B409" s="34"/>
    </row>
    <row r="410" spans="2:2" x14ac:dyDescent="0.25">
      <c r="B410" s="34"/>
    </row>
    <row r="411" spans="2:2" x14ac:dyDescent="0.25">
      <c r="B411" s="34"/>
    </row>
    <row r="412" spans="2:2" x14ac:dyDescent="0.25">
      <c r="B412" s="39"/>
    </row>
    <row r="413" spans="2:2" x14ac:dyDescent="0.25">
      <c r="B413" s="34"/>
    </row>
    <row r="414" spans="2:2" x14ac:dyDescent="0.25">
      <c r="B414" s="34"/>
    </row>
    <row r="415" spans="2:2" x14ac:dyDescent="0.25">
      <c r="B415" s="34"/>
    </row>
    <row r="416" spans="2:2" x14ac:dyDescent="0.25">
      <c r="B416" s="34"/>
    </row>
    <row r="417" spans="2:2" x14ac:dyDescent="0.25">
      <c r="B417" s="34"/>
    </row>
    <row r="418" spans="2:2" x14ac:dyDescent="0.25">
      <c r="B418" s="34"/>
    </row>
    <row r="419" spans="2:2" x14ac:dyDescent="0.25">
      <c r="B419" s="34"/>
    </row>
    <row r="420" spans="2:2" x14ac:dyDescent="0.25">
      <c r="B420" s="34"/>
    </row>
    <row r="421" spans="2:2" x14ac:dyDescent="0.25">
      <c r="B421" s="34"/>
    </row>
    <row r="422" spans="2:2" x14ac:dyDescent="0.25">
      <c r="B422" s="34"/>
    </row>
    <row r="423" spans="2:2" x14ac:dyDescent="0.25">
      <c r="B423" s="34"/>
    </row>
    <row r="424" spans="2:2" x14ac:dyDescent="0.25">
      <c r="B424" s="34"/>
    </row>
    <row r="425" spans="2:2" x14ac:dyDescent="0.25">
      <c r="B425" s="34"/>
    </row>
    <row r="426" spans="2:2" x14ac:dyDescent="0.25">
      <c r="B426" s="39"/>
    </row>
    <row r="427" spans="2:2" x14ac:dyDescent="0.25">
      <c r="B427" s="34"/>
    </row>
    <row r="428" spans="2:2" x14ac:dyDescent="0.25">
      <c r="B428" s="34"/>
    </row>
    <row r="429" spans="2:2" x14ac:dyDescent="0.25">
      <c r="B429" s="34"/>
    </row>
    <row r="430" spans="2:2" x14ac:dyDescent="0.25">
      <c r="B430" s="34"/>
    </row>
    <row r="431" spans="2:2" x14ac:dyDescent="0.25">
      <c r="B431" s="34"/>
    </row>
    <row r="432" spans="2:2" x14ac:dyDescent="0.25">
      <c r="B432" s="34"/>
    </row>
    <row r="433" spans="2:2" x14ac:dyDescent="0.25">
      <c r="B433" s="34"/>
    </row>
    <row r="434" spans="2:2" x14ac:dyDescent="0.25">
      <c r="B434" s="34"/>
    </row>
    <row r="435" spans="2:2" x14ac:dyDescent="0.25">
      <c r="B435" s="34"/>
    </row>
    <row r="436" spans="2:2" x14ac:dyDescent="0.25">
      <c r="B436" s="34"/>
    </row>
    <row r="437" spans="2:2" x14ac:dyDescent="0.25">
      <c r="B437" s="34"/>
    </row>
    <row r="438" spans="2:2" x14ac:dyDescent="0.25">
      <c r="B438" s="34"/>
    </row>
    <row r="439" spans="2:2" x14ac:dyDescent="0.25">
      <c r="B439" s="34"/>
    </row>
    <row r="440" spans="2:2" x14ac:dyDescent="0.25">
      <c r="B440" s="34"/>
    </row>
    <row r="441" spans="2:2" x14ac:dyDescent="0.25">
      <c r="B441" s="34"/>
    </row>
    <row r="442" spans="2:2" x14ac:dyDescent="0.25">
      <c r="B442" s="34"/>
    </row>
    <row r="443" spans="2:2" x14ac:dyDescent="0.25">
      <c r="B443" s="34"/>
    </row>
    <row r="444" spans="2:2" x14ac:dyDescent="0.25">
      <c r="B444" s="34"/>
    </row>
    <row r="445" spans="2:2" x14ac:dyDescent="0.25">
      <c r="B445" s="34"/>
    </row>
    <row r="446" spans="2:2" x14ac:dyDescent="0.25">
      <c r="B446" s="34"/>
    </row>
    <row r="447" spans="2:2" x14ac:dyDescent="0.25">
      <c r="B447" s="34"/>
    </row>
    <row r="448" spans="2:2" x14ac:dyDescent="0.25">
      <c r="B448" s="34"/>
    </row>
    <row r="449" spans="2:2" x14ac:dyDescent="0.25">
      <c r="B449" s="34"/>
    </row>
    <row r="450" spans="2:2" x14ac:dyDescent="0.25">
      <c r="B450" s="34"/>
    </row>
    <row r="451" spans="2:2" x14ac:dyDescent="0.25">
      <c r="B451" s="34"/>
    </row>
    <row r="452" spans="2:2" x14ac:dyDescent="0.25">
      <c r="B452" s="34"/>
    </row>
    <row r="453" spans="2:2" x14ac:dyDescent="0.25">
      <c r="B453" s="34"/>
    </row>
    <row r="454" spans="2:2" x14ac:dyDescent="0.25">
      <c r="B454" s="34"/>
    </row>
    <row r="455" spans="2:2" x14ac:dyDescent="0.25">
      <c r="B455" s="34"/>
    </row>
    <row r="456" spans="2:2" x14ac:dyDescent="0.25">
      <c r="B456" s="34"/>
    </row>
    <row r="457" spans="2:2" x14ac:dyDescent="0.25">
      <c r="B457" s="34"/>
    </row>
    <row r="458" spans="2:2" x14ac:dyDescent="0.25">
      <c r="B458" s="38"/>
    </row>
    <row r="459" spans="2:2" x14ac:dyDescent="0.25">
      <c r="B459" s="34"/>
    </row>
    <row r="460" spans="2:2" x14ac:dyDescent="0.25">
      <c r="B460" s="34"/>
    </row>
    <row r="461" spans="2:2" x14ac:dyDescent="0.25">
      <c r="B461" s="34"/>
    </row>
    <row r="462" spans="2:2" x14ac:dyDescent="0.25">
      <c r="B462" s="34"/>
    </row>
    <row r="463" spans="2:2" x14ac:dyDescent="0.25">
      <c r="B463" s="34"/>
    </row>
    <row r="464" spans="2:2" x14ac:dyDescent="0.25">
      <c r="B464" s="34"/>
    </row>
    <row r="465" spans="2:2" x14ac:dyDescent="0.25">
      <c r="B465" s="34"/>
    </row>
    <row r="466" spans="2:2" x14ac:dyDescent="0.25">
      <c r="B466" s="34"/>
    </row>
    <row r="467" spans="2:2" x14ac:dyDescent="0.25">
      <c r="B467" s="34"/>
    </row>
    <row r="468" spans="2:2" x14ac:dyDescent="0.25">
      <c r="B468" s="34"/>
    </row>
    <row r="469" spans="2:2" x14ac:dyDescent="0.25">
      <c r="B469" s="34"/>
    </row>
    <row r="470" spans="2:2" x14ac:dyDescent="0.25">
      <c r="B470" s="34"/>
    </row>
    <row r="471" spans="2:2" x14ac:dyDescent="0.25">
      <c r="B471" s="34"/>
    </row>
    <row r="472" spans="2:2" x14ac:dyDescent="0.25">
      <c r="B472" s="34"/>
    </row>
    <row r="473" spans="2:2" x14ac:dyDescent="0.25">
      <c r="B473" s="34"/>
    </row>
    <row r="474" spans="2:2" x14ac:dyDescent="0.25">
      <c r="B474" s="34"/>
    </row>
    <row r="475" spans="2:2" x14ac:dyDescent="0.25">
      <c r="B475" s="34"/>
    </row>
    <row r="476" spans="2:2" x14ac:dyDescent="0.25">
      <c r="B476" s="34"/>
    </row>
    <row r="477" spans="2:2" x14ac:dyDescent="0.25">
      <c r="B477" s="34"/>
    </row>
    <row r="478" spans="2:2" x14ac:dyDescent="0.25">
      <c r="B478" s="34"/>
    </row>
    <row r="479" spans="2:2" x14ac:dyDescent="0.25">
      <c r="B479" s="34"/>
    </row>
    <row r="480" spans="2:2" x14ac:dyDescent="0.25">
      <c r="B480" s="34"/>
    </row>
    <row r="481" spans="2:2" x14ac:dyDescent="0.25">
      <c r="B481" s="34"/>
    </row>
    <row r="482" spans="2:2" x14ac:dyDescent="0.25">
      <c r="B482" s="34"/>
    </row>
    <row r="483" spans="2:2" x14ac:dyDescent="0.25">
      <c r="B483" s="34"/>
    </row>
    <row r="484" spans="2:2" x14ac:dyDescent="0.25">
      <c r="B484" s="34"/>
    </row>
    <row r="485" spans="2:2" x14ac:dyDescent="0.25">
      <c r="B485" s="34"/>
    </row>
    <row r="486" spans="2:2" x14ac:dyDescent="0.25">
      <c r="B486" s="34"/>
    </row>
    <row r="487" spans="2:2" x14ac:dyDescent="0.25">
      <c r="B487" s="34"/>
    </row>
    <row r="488" spans="2:2" x14ac:dyDescent="0.25">
      <c r="B488" s="34"/>
    </row>
    <row r="489" spans="2:2" x14ac:dyDescent="0.25">
      <c r="B489" s="34"/>
    </row>
    <row r="490" spans="2:2" x14ac:dyDescent="0.25">
      <c r="B490" s="34"/>
    </row>
    <row r="491" spans="2:2" x14ac:dyDescent="0.25">
      <c r="B491" s="34"/>
    </row>
    <row r="492" spans="2:2" x14ac:dyDescent="0.25">
      <c r="B492" s="40"/>
    </row>
    <row r="493" spans="2:2" x14ac:dyDescent="0.25">
      <c r="B493" s="34"/>
    </row>
    <row r="494" spans="2:2" x14ac:dyDescent="0.25">
      <c r="B494" s="34"/>
    </row>
    <row r="495" spans="2:2" x14ac:dyDescent="0.25">
      <c r="B495" s="34"/>
    </row>
    <row r="496" spans="2:2" x14ac:dyDescent="0.25">
      <c r="B496" s="34"/>
    </row>
    <row r="497" spans="2:2" x14ac:dyDescent="0.25">
      <c r="B497" s="34"/>
    </row>
    <row r="498" spans="2:2" x14ac:dyDescent="0.25">
      <c r="B498" s="34"/>
    </row>
    <row r="499" spans="2:2" x14ac:dyDescent="0.25">
      <c r="B499" s="34"/>
    </row>
    <row r="500" spans="2:2" x14ac:dyDescent="0.25">
      <c r="B500" s="34"/>
    </row>
    <row r="501" spans="2:2" x14ac:dyDescent="0.25">
      <c r="B501" s="34"/>
    </row>
    <row r="502" spans="2:2" x14ac:dyDescent="0.25">
      <c r="B502" s="39"/>
    </row>
    <row r="503" spans="2:2" x14ac:dyDescent="0.25">
      <c r="B503" s="38"/>
    </row>
    <row r="504" spans="2:2" x14ac:dyDescent="0.25">
      <c r="B504" s="34"/>
    </row>
    <row r="505" spans="2:2" x14ac:dyDescent="0.25">
      <c r="B505" s="39"/>
    </row>
    <row r="506" spans="2:2" x14ac:dyDescent="0.25">
      <c r="B506" s="34"/>
    </row>
    <row r="507" spans="2:2" x14ac:dyDescent="0.25">
      <c r="B507" s="34"/>
    </row>
    <row r="508" spans="2:2" x14ac:dyDescent="0.25">
      <c r="B508" s="34"/>
    </row>
    <row r="509" spans="2:2" x14ac:dyDescent="0.25">
      <c r="B509" s="34"/>
    </row>
    <row r="510" spans="2:2" x14ac:dyDescent="0.25">
      <c r="B510" s="34"/>
    </row>
    <row r="511" spans="2:2" x14ac:dyDescent="0.25">
      <c r="B511" s="34"/>
    </row>
    <row r="512" spans="2:2" x14ac:dyDescent="0.25">
      <c r="B512" s="34"/>
    </row>
    <row r="513" spans="2:2" x14ac:dyDescent="0.25">
      <c r="B513" s="34"/>
    </row>
    <row r="514" spans="2:2" x14ac:dyDescent="0.25">
      <c r="B514" s="34"/>
    </row>
    <row r="515" spans="2:2" x14ac:dyDescent="0.25">
      <c r="B515" s="34"/>
    </row>
    <row r="516" spans="2:2" x14ac:dyDescent="0.25">
      <c r="B516" s="34"/>
    </row>
    <row r="517" spans="2:2" x14ac:dyDescent="0.25">
      <c r="B517" s="34"/>
    </row>
    <row r="518" spans="2:2" x14ac:dyDescent="0.25">
      <c r="B518" s="34"/>
    </row>
    <row r="519" spans="2:2" x14ac:dyDescent="0.25">
      <c r="B519" s="34"/>
    </row>
    <row r="520" spans="2:2" x14ac:dyDescent="0.25">
      <c r="B520" s="34"/>
    </row>
    <row r="521" spans="2:2" x14ac:dyDescent="0.25">
      <c r="B521" s="34"/>
    </row>
    <row r="522" spans="2:2" x14ac:dyDescent="0.25">
      <c r="B522" s="34"/>
    </row>
    <row r="523" spans="2:2" x14ac:dyDescent="0.25">
      <c r="B523" s="34"/>
    </row>
    <row r="524" spans="2:2" x14ac:dyDescent="0.25">
      <c r="B524" s="34"/>
    </row>
    <row r="525" spans="2:2" x14ac:dyDescent="0.25">
      <c r="B525" s="34"/>
    </row>
    <row r="526" spans="2:2" x14ac:dyDescent="0.25">
      <c r="B526" s="34"/>
    </row>
    <row r="527" spans="2:2" x14ac:dyDescent="0.25">
      <c r="B527" s="34"/>
    </row>
    <row r="528" spans="2:2" x14ac:dyDescent="0.25">
      <c r="B528" s="34"/>
    </row>
    <row r="529" spans="2:2" x14ac:dyDescent="0.25">
      <c r="B529" s="34"/>
    </row>
    <row r="530" spans="2:2" x14ac:dyDescent="0.25">
      <c r="B530" s="34"/>
    </row>
    <row r="531" spans="2:2" x14ac:dyDescent="0.25">
      <c r="B531" s="34"/>
    </row>
    <row r="532" spans="2:2" x14ac:dyDescent="0.25">
      <c r="B532" s="34"/>
    </row>
    <row r="533" spans="2:2" x14ac:dyDescent="0.25">
      <c r="B533" s="34"/>
    </row>
    <row r="534" spans="2:2" x14ac:dyDescent="0.25">
      <c r="B534" s="34"/>
    </row>
    <row r="535" spans="2:2" x14ac:dyDescent="0.25">
      <c r="B535" s="34"/>
    </row>
    <row r="536" spans="2:2" x14ac:dyDescent="0.25">
      <c r="B536" s="34"/>
    </row>
    <row r="537" spans="2:2" x14ac:dyDescent="0.25">
      <c r="B537" s="34"/>
    </row>
    <row r="538" spans="2:2" x14ac:dyDescent="0.25">
      <c r="B538" s="34"/>
    </row>
    <row r="539" spans="2:2" x14ac:dyDescent="0.25">
      <c r="B539" s="34"/>
    </row>
    <row r="540" spans="2:2" x14ac:dyDescent="0.25">
      <c r="B540" s="34"/>
    </row>
    <row r="541" spans="2:2" x14ac:dyDescent="0.25">
      <c r="B541" s="34"/>
    </row>
    <row r="542" spans="2:2" x14ac:dyDescent="0.25">
      <c r="B542" s="34"/>
    </row>
    <row r="543" spans="2:2" x14ac:dyDescent="0.25">
      <c r="B543" s="34"/>
    </row>
    <row r="544" spans="2:2" x14ac:dyDescent="0.25">
      <c r="B544" s="34"/>
    </row>
    <row r="545" spans="2:2" x14ac:dyDescent="0.25">
      <c r="B545" s="34"/>
    </row>
    <row r="546" spans="2:2" x14ac:dyDescent="0.25">
      <c r="B546" s="34"/>
    </row>
    <row r="547" spans="2:2" x14ac:dyDescent="0.25">
      <c r="B547" s="34"/>
    </row>
    <row r="548" spans="2:2" x14ac:dyDescent="0.25">
      <c r="B548" s="34"/>
    </row>
    <row r="549" spans="2:2" x14ac:dyDescent="0.25">
      <c r="B549" s="34"/>
    </row>
    <row r="550" spans="2:2" x14ac:dyDescent="0.25">
      <c r="B550" s="34"/>
    </row>
    <row r="551" spans="2:2" x14ac:dyDescent="0.25">
      <c r="B551" s="34"/>
    </row>
    <row r="552" spans="2:2" x14ac:dyDescent="0.25">
      <c r="B552" s="34"/>
    </row>
    <row r="553" spans="2:2" x14ac:dyDescent="0.25">
      <c r="B553" s="34"/>
    </row>
    <row r="554" spans="2:2" x14ac:dyDescent="0.25">
      <c r="B554" s="34"/>
    </row>
    <row r="555" spans="2:2" x14ac:dyDescent="0.25">
      <c r="B555" s="34"/>
    </row>
    <row r="556" spans="2:2" x14ac:dyDescent="0.25">
      <c r="B556" s="34"/>
    </row>
    <row r="557" spans="2:2" x14ac:dyDescent="0.25">
      <c r="B557" s="34"/>
    </row>
    <row r="558" spans="2:2" x14ac:dyDescent="0.25">
      <c r="B558" s="34"/>
    </row>
    <row r="559" spans="2:2" x14ac:dyDescent="0.25">
      <c r="B559" s="34"/>
    </row>
    <row r="560" spans="2:2" x14ac:dyDescent="0.25">
      <c r="B560" s="34"/>
    </row>
    <row r="561" spans="2:2" x14ac:dyDescent="0.25">
      <c r="B561" s="34"/>
    </row>
    <row r="562" spans="2:2" x14ac:dyDescent="0.25">
      <c r="B562" s="34"/>
    </row>
    <row r="563" spans="2:2" x14ac:dyDescent="0.25">
      <c r="B563" s="34"/>
    </row>
    <row r="564" spans="2:2" x14ac:dyDescent="0.25">
      <c r="B564" s="34"/>
    </row>
    <row r="565" spans="2:2" x14ac:dyDescent="0.25">
      <c r="B565" s="34"/>
    </row>
    <row r="566" spans="2:2" x14ac:dyDescent="0.25">
      <c r="B566" s="34"/>
    </row>
    <row r="567" spans="2:2" x14ac:dyDescent="0.25">
      <c r="B567" s="34"/>
    </row>
    <row r="568" spans="2:2" x14ac:dyDescent="0.25">
      <c r="B568" s="34"/>
    </row>
    <row r="569" spans="2:2" x14ac:dyDescent="0.25">
      <c r="B569" s="34"/>
    </row>
    <row r="570" spans="2:2" x14ac:dyDescent="0.25">
      <c r="B570" s="34"/>
    </row>
    <row r="571" spans="2:2" x14ac:dyDescent="0.25">
      <c r="B571" s="34"/>
    </row>
    <row r="572" spans="2:2" x14ac:dyDescent="0.25">
      <c r="B572" s="34"/>
    </row>
    <row r="573" spans="2:2" x14ac:dyDescent="0.25">
      <c r="B573" s="34"/>
    </row>
    <row r="574" spans="2:2" x14ac:dyDescent="0.25">
      <c r="B574" s="34"/>
    </row>
    <row r="575" spans="2:2" x14ac:dyDescent="0.25">
      <c r="B575" s="34"/>
    </row>
    <row r="576" spans="2:2" x14ac:dyDescent="0.25">
      <c r="B576" s="34"/>
    </row>
    <row r="577" spans="2:2" x14ac:dyDescent="0.25">
      <c r="B577" s="34"/>
    </row>
    <row r="578" spans="2:2" x14ac:dyDescent="0.25">
      <c r="B578" s="34"/>
    </row>
    <row r="579" spans="2:2" x14ac:dyDescent="0.25">
      <c r="B579" s="34"/>
    </row>
    <row r="580" spans="2:2" x14ac:dyDescent="0.25">
      <c r="B580" s="38"/>
    </row>
    <row r="581" spans="2:2" x14ac:dyDescent="0.25">
      <c r="B581" s="34"/>
    </row>
    <row r="582" spans="2:2" x14ac:dyDescent="0.25">
      <c r="B582" s="34"/>
    </row>
    <row r="583" spans="2:2" x14ac:dyDescent="0.25">
      <c r="B583" s="34"/>
    </row>
    <row r="584" spans="2:2" x14ac:dyDescent="0.25">
      <c r="B584" s="34"/>
    </row>
    <row r="585" spans="2:2" x14ac:dyDescent="0.25">
      <c r="B585" s="34"/>
    </row>
    <row r="586" spans="2:2" x14ac:dyDescent="0.25">
      <c r="B586" s="34"/>
    </row>
    <row r="587" spans="2:2" x14ac:dyDescent="0.25">
      <c r="B587" s="34"/>
    </row>
    <row r="589" spans="2:2" x14ac:dyDescent="0.25">
      <c r="B589" s="34"/>
    </row>
    <row r="590" spans="2:2" x14ac:dyDescent="0.25">
      <c r="B590" s="34"/>
    </row>
    <row r="591" spans="2:2" x14ac:dyDescent="0.25">
      <c r="B591" s="34"/>
    </row>
    <row r="592" spans="2:2" x14ac:dyDescent="0.25">
      <c r="B592" s="34"/>
    </row>
    <row r="593" spans="2:2" x14ac:dyDescent="0.25">
      <c r="B593" s="34"/>
    </row>
    <row r="594" spans="2:2" x14ac:dyDescent="0.25">
      <c r="B594" s="34"/>
    </row>
    <row r="595" spans="2:2" x14ac:dyDescent="0.25">
      <c r="B595" s="34"/>
    </row>
    <row r="596" spans="2:2" x14ac:dyDescent="0.25">
      <c r="B596" s="34"/>
    </row>
    <row r="597" spans="2:2" x14ac:dyDescent="0.25">
      <c r="B597" s="34"/>
    </row>
  </sheetData>
  <sortState ref="A2:T296">
    <sortCondition ref="B2:B296"/>
  </sortState>
  <printOptions gridLines="1"/>
  <pageMargins left="0.2" right="0.2" top="0.65" bottom="0.25" header="0.3" footer="0.05"/>
  <pageSetup paperSize="5" scale="90" orientation="landscape" horizontalDpi="4294967295" verticalDpi="4294967295" r:id="rId1"/>
  <headerFooter>
    <oddHeader>&amp;L&amp;D, &amp;T&amp;C&amp;"-,Bold"PROPOSED November 5, 2019, Election Day Polling Locations (295 total)&amp;RPage &amp;P of &amp;N</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86" id="{F439C735-905D-4DA0-859A-8436A7B67EF4}">
            <xm:f>T2&lt;Thresholds!$C$3</xm:f>
            <x14:dxf>
              <fill>
                <patternFill>
                  <bgColor rgb="FFEE9C9C"/>
                </patternFill>
              </fill>
            </x14:dxf>
          </x14:cfRule>
          <xm:sqref>T2:T125 T127:T293</xm:sqref>
        </x14:conditionalFormatting>
        <x14:conditionalFormatting xmlns:xm="http://schemas.microsoft.com/office/excel/2006/main">
          <x14:cfRule type="expression" priority="85" id="{E18EAA45-DA3A-4B9A-931A-AC2A08A652A6}">
            <xm:f>OR(S2&gt;Thresholds!$C$2, S2&lt;1-Thresholds!$C$2)</xm:f>
            <x14:dxf>
              <fill>
                <patternFill>
                  <bgColor theme="9" tint="0.59996337778862885"/>
                </patternFill>
              </fill>
            </x14:dxf>
          </x14:cfRule>
          <xm:sqref>S2:S6 S29:S50 S144:S199 S222:S254 S256:S293 S127:S142 S8:S27 S52:S125 S201:S220</xm:sqref>
        </x14:conditionalFormatting>
        <x14:conditionalFormatting xmlns:xm="http://schemas.microsoft.com/office/excel/2006/main">
          <x14:cfRule type="expression" priority="61" id="{008DDF10-8D97-44DA-93B5-B4D4443AA3E0}">
            <xm:f>OR(Eliminations!S126&gt;Thresholds!$C$2, Eliminations!S126&lt;1-Thresholds!$C$2)</xm:f>
            <x14:dxf>
              <fill>
                <patternFill>
                  <bgColor theme="9" tint="0.59996337778862885"/>
                </patternFill>
              </fill>
            </x14:dxf>
          </x14:cfRule>
          <xm:sqref>S143</xm:sqref>
        </x14:conditionalFormatting>
        <x14:conditionalFormatting xmlns:xm="http://schemas.microsoft.com/office/excel/2006/main">
          <x14:cfRule type="expression" priority="49" id="{E5BC3B7E-B4A9-4B98-B3D1-230D9D85520A}">
            <xm:f>OR(Eliminations!S184&gt;Thresholds!$C$2, Eliminations!S184&lt;1-Thresholds!$C$2)</xm:f>
            <x14:dxf>
              <fill>
                <patternFill>
                  <bgColor theme="9" tint="0.59996337778862885"/>
                </patternFill>
              </fill>
            </x14:dxf>
          </x14:cfRule>
          <xm:sqref>S200</xm:sqref>
        </x14:conditionalFormatting>
        <x14:conditionalFormatting xmlns:xm="http://schemas.microsoft.com/office/excel/2006/main">
          <x14:cfRule type="expression" priority="46" id="{B10F85B3-38B2-4D07-BCE1-48FB6F3E0846}">
            <xm:f>OR(Eliminations!S207&gt;Thresholds!$C$2, Eliminations!S207&lt;1-Thresholds!$C$2)</xm:f>
            <x14:dxf>
              <fill>
                <patternFill>
                  <bgColor theme="9" tint="0.59996337778862885"/>
                </patternFill>
              </fill>
            </x14:dxf>
          </x14:cfRule>
          <xm:sqref>S221 S255</xm:sqref>
        </x14:conditionalFormatting>
        <x14:conditionalFormatting xmlns:xm="http://schemas.microsoft.com/office/excel/2006/main">
          <x14:cfRule type="expression" priority="135" id="{BBFC1A95-2195-4690-8E45-466583CD290D}">
            <xm:f>OR(Eliminations!S18&gt;Thresholds!$C$2, Eliminations!S18&lt;1-Thresholds!$C$2)</xm:f>
            <x14:dxf>
              <fill>
                <patternFill>
                  <bgColor theme="9" tint="0.59996337778862885"/>
                </patternFill>
              </fill>
            </x14:dxf>
          </x14:cfRule>
          <xm:sqref>S28</xm:sqref>
        </x14:conditionalFormatting>
        <x14:conditionalFormatting xmlns:xm="http://schemas.microsoft.com/office/excel/2006/main">
          <x14:cfRule type="expression" priority="8" id="{7F7C2889-6D03-413A-9A7E-7919204C5753}">
            <xm:f>T294&lt;Thresholds!$C$3</xm:f>
            <x14:dxf>
              <fill>
                <patternFill>
                  <bgColor rgb="FFEE9C9C"/>
                </patternFill>
              </fill>
            </x14:dxf>
          </x14:cfRule>
          <xm:sqref>T294</xm:sqref>
        </x14:conditionalFormatting>
        <x14:conditionalFormatting xmlns:xm="http://schemas.microsoft.com/office/excel/2006/main">
          <x14:cfRule type="expression" priority="7" id="{9B49BED5-222C-4B79-984F-809A75294889}">
            <xm:f>OR(S294&gt;Thresholds!$C$2, S294&lt;1-Thresholds!$C$2)</xm:f>
            <x14:dxf>
              <fill>
                <patternFill>
                  <bgColor theme="9" tint="0.59996337778862885"/>
                </patternFill>
              </fill>
            </x14:dxf>
          </x14:cfRule>
          <xm:sqref>S294</xm:sqref>
        </x14:conditionalFormatting>
        <x14:conditionalFormatting xmlns:xm="http://schemas.microsoft.com/office/excel/2006/main">
          <x14:cfRule type="expression" priority="6" id="{BFEE296F-BA64-4C37-8BCB-8264245B6C99}">
            <xm:f>T295&lt;Thresholds!$C$3</xm:f>
            <x14:dxf>
              <fill>
                <patternFill>
                  <bgColor rgb="FFEE9C9C"/>
                </patternFill>
              </fill>
            </x14:dxf>
          </x14:cfRule>
          <xm:sqref>T295:T296</xm:sqref>
        </x14:conditionalFormatting>
        <x14:conditionalFormatting xmlns:xm="http://schemas.microsoft.com/office/excel/2006/main">
          <x14:cfRule type="expression" priority="5" id="{228E76CA-B094-4A74-B67C-0FCA11041D57}">
            <xm:f>OR(S295&gt;Thresholds!$C$2, S295&lt;1-Thresholds!$C$2)</xm:f>
            <x14:dxf>
              <fill>
                <patternFill>
                  <bgColor theme="9" tint="0.59996337778862885"/>
                </patternFill>
              </fill>
            </x14:dxf>
          </x14:cfRule>
          <xm:sqref>S295:S296</xm:sqref>
        </x14:conditionalFormatting>
        <x14:conditionalFormatting xmlns:xm="http://schemas.microsoft.com/office/excel/2006/main">
          <x14:cfRule type="expression" priority="4" id="{3D22238B-9C84-4349-8545-0CB47793FA0B}">
            <xm:f>T126&lt;Thresholds!$C$3</xm:f>
            <x14:dxf>
              <fill>
                <patternFill>
                  <bgColor rgb="FFEE9C9C"/>
                </patternFill>
              </fill>
            </x14:dxf>
          </x14:cfRule>
          <xm:sqref>T126</xm:sqref>
        </x14:conditionalFormatting>
        <x14:conditionalFormatting xmlns:xm="http://schemas.microsoft.com/office/excel/2006/main">
          <x14:cfRule type="expression" priority="3" id="{A6C1A2E7-EA24-4522-AFE9-B6241ABC3A5F}">
            <xm:f>OR(S126&gt;Thresholds!$C$2, S126&lt;1-Thresholds!$C$2)</xm:f>
            <x14:dxf>
              <fill>
                <patternFill>
                  <bgColor theme="9" tint="0.59996337778862885"/>
                </patternFill>
              </fill>
            </x14:dxf>
          </x14:cfRule>
          <xm:sqref>S126</xm:sqref>
        </x14:conditionalFormatting>
        <x14:conditionalFormatting xmlns:xm="http://schemas.microsoft.com/office/excel/2006/main">
          <x14:cfRule type="expression" priority="213" id="{B10F85B3-38B2-4D07-BCE1-48FB6F3E0846}">
            <xm:f>OR(Eliminations!S36&gt;Thresholds!$C$2, Eliminations!S36&lt;1-Thresholds!$C$2)</xm:f>
            <x14:dxf>
              <fill>
                <patternFill>
                  <bgColor theme="9" tint="0.59996337778862885"/>
                </patternFill>
              </fill>
            </x14:dxf>
          </x14:cfRule>
          <xm:sqref>S51</xm:sqref>
        </x14:conditionalFormatting>
        <x14:conditionalFormatting xmlns:xm="http://schemas.microsoft.com/office/excel/2006/main">
          <x14:cfRule type="expression" priority="232" id="{BBFC1A95-2195-4690-8E45-466583CD290D}">
            <xm:f>OR(Eliminations!#REF!&gt;Thresholds!$C$2, Eliminations!#REF!&lt;1-Thresholds!$C$2)</xm:f>
            <x14:dxf>
              <fill>
                <patternFill>
                  <bgColor theme="9" tint="0.59996337778862885"/>
                </patternFill>
              </fill>
            </x14:dxf>
          </x14:cfRule>
          <xm:sqref>S7</xm:sqref>
        </x14:conditionalFormatting>
        <x14:conditionalFormatting xmlns:xm="http://schemas.microsoft.com/office/excel/2006/main">
          <x14:cfRule type="expression" priority="2" id="{C26F1FD9-6A33-47B8-BF6B-527CFB79EAFF}">
            <xm:f>Replaced!U2&gt;Thresholds!$C$5</xm:f>
            <x14:dxf>
              <fill>
                <patternFill patternType="solid">
                  <fgColor rgb="FFEE9C9C"/>
                  <bgColor rgb="FFFF8181"/>
                </patternFill>
              </fill>
            </x14:dxf>
          </x14:cfRule>
          <xm:sqref>U2:U296</xm:sqref>
        </x14:conditionalFormatting>
        <x14:conditionalFormatting xmlns:xm="http://schemas.microsoft.com/office/excel/2006/main">
          <x14:cfRule type="expression" priority="1" id="{EF77F40B-A5E4-4506-984C-28249F3F6EA9}">
            <xm:f>Eliminations!V2&gt;Thresholds!$C$6</xm:f>
            <x14:dxf>
              <fill>
                <patternFill patternType="solid">
                  <fgColor rgb="FFEE9C9C"/>
                  <bgColor theme="9" tint="0.59996337778862885"/>
                </patternFill>
              </fill>
            </x14:dxf>
          </x14:cfRule>
          <xm:sqref>V2:V1048576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B799D-D9A9-4E09-B903-42F91215E09D}">
  <dimension ref="A1:Y227"/>
  <sheetViews>
    <sheetView zoomScaleNormal="100" zoomScaleSheetLayoutView="100" workbookViewId="0">
      <selection activeCell="V2" sqref="V2:V11"/>
    </sheetView>
  </sheetViews>
  <sheetFormatPr defaultColWidth="6.85546875" defaultRowHeight="15" x14ac:dyDescent="0.25"/>
  <cols>
    <col min="1" max="1" width="3.28515625" style="2" bestFit="1" customWidth="1"/>
    <col min="2" max="2" width="8.140625" style="3" bestFit="1" customWidth="1"/>
    <col min="3" max="3" width="5" style="3" bestFit="1" customWidth="1"/>
    <col min="4" max="4" width="9.42578125" style="18" hidden="1" customWidth="1"/>
    <col min="5" max="5" width="11.140625" style="2" hidden="1" customWidth="1"/>
    <col min="6" max="6" width="12.28515625" style="2" hidden="1" customWidth="1"/>
    <col min="7" max="7" width="35" style="2" bestFit="1" customWidth="1"/>
    <col min="8" max="8" width="28.85546875" style="2" bestFit="1" customWidth="1"/>
    <col min="9" max="9" width="28" style="2" hidden="1" customWidth="1"/>
    <col min="10" max="11" width="7.5703125" style="3" bestFit="1" customWidth="1"/>
    <col min="12" max="12" width="7.85546875" style="3" bestFit="1" customWidth="1"/>
    <col min="13" max="13" width="10.85546875" style="7" bestFit="1" customWidth="1"/>
    <col min="14" max="14" width="7.5703125" style="3" bestFit="1" customWidth="1"/>
    <col min="15" max="15" width="7.85546875" style="3" bestFit="1" customWidth="1"/>
    <col min="16" max="16" width="7.5703125" style="8" bestFit="1" customWidth="1"/>
    <col min="17" max="17" width="7.85546875" style="8" bestFit="1" customWidth="1"/>
    <col min="18" max="18" width="10.85546875" style="8" bestFit="1" customWidth="1"/>
    <col min="19" max="19" width="11.5703125" style="2" bestFit="1" customWidth="1"/>
    <col min="20" max="20" width="12.7109375" style="2" customWidth="1"/>
    <col min="21" max="21" width="10.5703125" style="2" bestFit="1" customWidth="1"/>
    <col min="22" max="22" width="11.140625" style="2" customWidth="1"/>
    <col min="23" max="23" width="48.140625" style="13" bestFit="1" customWidth="1"/>
    <col min="24" max="24" width="35.5703125" style="2" customWidth="1"/>
    <col min="25" max="16384" width="6.85546875" style="2"/>
  </cols>
  <sheetData>
    <row r="1" spans="1:25" ht="30" x14ac:dyDescent="0.25">
      <c r="A1" s="2" t="s">
        <v>1660</v>
      </c>
      <c r="B1" s="57" t="s">
        <v>0</v>
      </c>
      <c r="C1" s="57" t="s">
        <v>639</v>
      </c>
      <c r="D1" s="58" t="s">
        <v>709</v>
      </c>
      <c r="E1" s="59" t="s">
        <v>641</v>
      </c>
      <c r="F1" s="59" t="s">
        <v>1</v>
      </c>
      <c r="G1" s="59" t="s">
        <v>642</v>
      </c>
      <c r="H1" s="59" t="s">
        <v>779</v>
      </c>
      <c r="I1" s="59" t="s">
        <v>780</v>
      </c>
      <c r="J1" s="60" t="s">
        <v>777</v>
      </c>
      <c r="K1" s="60" t="s">
        <v>633</v>
      </c>
      <c r="L1" s="60" t="s">
        <v>635</v>
      </c>
      <c r="M1" s="60" t="s">
        <v>727</v>
      </c>
      <c r="N1" s="60" t="s">
        <v>645</v>
      </c>
      <c r="O1" s="60" t="s">
        <v>636</v>
      </c>
      <c r="P1" s="60" t="s">
        <v>637</v>
      </c>
      <c r="Q1" s="60" t="s">
        <v>638</v>
      </c>
      <c r="R1" s="60" t="s">
        <v>728</v>
      </c>
      <c r="S1" s="60" t="s">
        <v>1656</v>
      </c>
      <c r="T1" s="61" t="s">
        <v>1657</v>
      </c>
      <c r="U1" s="61" t="s">
        <v>1696</v>
      </c>
      <c r="V1" s="61" t="s">
        <v>1730</v>
      </c>
      <c r="W1" s="12" t="s">
        <v>640</v>
      </c>
      <c r="X1" s="33"/>
      <c r="Y1" s="36"/>
    </row>
    <row r="2" spans="1:25" ht="39" x14ac:dyDescent="0.25">
      <c r="A2" s="2" t="str">
        <f t="shared" ref="A2:A11" si="0">LEFT(B2, 1)</f>
        <v>1</v>
      </c>
      <c r="B2" s="39">
        <v>1021</v>
      </c>
      <c r="C2" s="80" t="s">
        <v>701</v>
      </c>
      <c r="D2" s="20" t="s">
        <v>723</v>
      </c>
      <c r="E2" s="4">
        <v>10</v>
      </c>
      <c r="F2" s="2" t="s">
        <v>24</v>
      </c>
      <c r="G2" s="15" t="s">
        <v>25</v>
      </c>
      <c r="H2" s="1" t="s">
        <v>1207</v>
      </c>
      <c r="I2" s="1" t="s">
        <v>1129</v>
      </c>
      <c r="J2" s="5" t="s">
        <v>644</v>
      </c>
      <c r="K2" s="3" t="s">
        <v>634</v>
      </c>
      <c r="L2" s="5" t="s">
        <v>644</v>
      </c>
      <c r="M2" s="7" t="s">
        <v>634</v>
      </c>
      <c r="N2" s="3" t="s">
        <v>634</v>
      </c>
      <c r="O2" s="5" t="s">
        <v>644</v>
      </c>
      <c r="P2" s="7" t="s">
        <v>634</v>
      </c>
      <c r="Q2" s="5" t="s">
        <v>644</v>
      </c>
      <c r="R2" s="7" t="s">
        <v>634</v>
      </c>
      <c r="S2" s="41">
        <f>VLOOKUP(B2, '2012-2018'!$A$1:$Z$706,24, FALSE)</f>
        <v>0.66920731707317072</v>
      </c>
      <c r="T2" s="35">
        <f>VLOOKUP(B2,'2018-11 Pivot table'!$A$4:$C$709,3, FALSE)</f>
        <v>334</v>
      </c>
      <c r="U2" s="75">
        <f>VLOOKUP(B2,Demographics!$A$1:$W$636,13, FALSE)</f>
        <v>0.26601356443104701</v>
      </c>
      <c r="V2" s="75">
        <f>VLOOKUP(B2,Demographics!$A$1:$W$636,23, FALSE)/100</f>
        <v>0.17</v>
      </c>
      <c r="W2" s="14" t="s">
        <v>761</v>
      </c>
    </row>
    <row r="3" spans="1:25" ht="39" x14ac:dyDescent="0.25">
      <c r="A3" s="2" t="str">
        <f>LEFT(B3, 1)</f>
        <v>1</v>
      </c>
      <c r="B3" s="39">
        <v>1023</v>
      </c>
      <c r="C3" s="3" t="s">
        <v>705</v>
      </c>
      <c r="D3" s="3" t="s">
        <v>723</v>
      </c>
      <c r="E3" s="4">
        <v>12</v>
      </c>
      <c r="F3" s="2" t="s">
        <v>28</v>
      </c>
      <c r="G3" s="64" t="s">
        <v>662</v>
      </c>
      <c r="H3" s="62" t="s">
        <v>1208</v>
      </c>
      <c r="I3" s="1" t="s">
        <v>836</v>
      </c>
      <c r="J3" s="3" t="s">
        <v>634</v>
      </c>
      <c r="K3" s="3" t="s">
        <v>634</v>
      </c>
      <c r="L3" s="5" t="s">
        <v>644</v>
      </c>
      <c r="M3" s="7" t="s">
        <v>634</v>
      </c>
      <c r="N3" s="3" t="s">
        <v>634</v>
      </c>
      <c r="O3" s="5" t="s">
        <v>644</v>
      </c>
      <c r="P3" s="7" t="s">
        <v>634</v>
      </c>
      <c r="Q3" s="5" t="s">
        <v>644</v>
      </c>
      <c r="R3" s="7" t="s">
        <v>634</v>
      </c>
      <c r="S3" s="41">
        <f>VLOOKUP(B3, '2012-2018'!$A$1:$Z$706,24, FALSE)</f>
        <v>0.56856187290969895</v>
      </c>
      <c r="T3" s="35">
        <f>VLOOKUP(B3,'2018-11 Pivot table'!$A$4:$C$709,3, FALSE)</f>
        <v>744</v>
      </c>
      <c r="U3" s="75">
        <f>VLOOKUP(B3,Demographics!$A$1:$W$636,13, FALSE)</f>
        <v>0.13006161971831001</v>
      </c>
      <c r="V3" s="75">
        <f>VLOOKUP(B3,Demographics!$A$1:$W$636,23, FALSE)/100</f>
        <v>0.32</v>
      </c>
      <c r="W3" s="14" t="s">
        <v>1726</v>
      </c>
    </row>
    <row r="4" spans="1:25" ht="39" x14ac:dyDescent="0.25">
      <c r="A4" s="2" t="str">
        <f t="shared" si="0"/>
        <v>1</v>
      </c>
      <c r="B4" s="39">
        <v>1059</v>
      </c>
      <c r="C4" s="80" t="s">
        <v>697</v>
      </c>
      <c r="D4" s="23" t="s">
        <v>723</v>
      </c>
      <c r="E4" s="4">
        <v>16</v>
      </c>
      <c r="F4" s="2" t="s">
        <v>77</v>
      </c>
      <c r="G4" s="15" t="s">
        <v>78</v>
      </c>
      <c r="H4" s="1" t="s">
        <v>1210</v>
      </c>
      <c r="I4" s="1" t="s">
        <v>784</v>
      </c>
      <c r="J4" s="5" t="s">
        <v>644</v>
      </c>
      <c r="K4" s="3" t="s">
        <v>634</v>
      </c>
      <c r="L4" s="3" t="s">
        <v>634</v>
      </c>
      <c r="M4" s="5" t="s">
        <v>644</v>
      </c>
      <c r="N4" s="3" t="s">
        <v>634</v>
      </c>
      <c r="O4" s="3" t="s">
        <v>634</v>
      </c>
      <c r="P4" s="7" t="s">
        <v>634</v>
      </c>
      <c r="Q4" s="7" t="s">
        <v>634</v>
      </c>
      <c r="R4" s="5" t="s">
        <v>644</v>
      </c>
      <c r="S4" s="41">
        <f>VLOOKUP(B4, '2012-2018'!$A$1:$Z$706,24, FALSE)</f>
        <v>5.4054054054054057E-2</v>
      </c>
      <c r="T4" s="35">
        <f>VLOOKUP(B4,'2018-11 Pivot table'!$A$4:$C$709,3, FALSE)</f>
        <v>52</v>
      </c>
      <c r="U4" s="75">
        <f>VLOOKUP(B4,Demographics!$A$1:$W$636,13, FALSE)</f>
        <v>0.21052631578947401</v>
      </c>
      <c r="V4" s="75">
        <f>VLOOKUP(B4,Demographics!$A$1:$W$636,23, FALSE)/100</f>
        <v>0.89</v>
      </c>
      <c r="W4" s="14" t="s">
        <v>759</v>
      </c>
    </row>
    <row r="5" spans="1:25" ht="39" x14ac:dyDescent="0.25">
      <c r="A5" s="2" t="str">
        <f t="shared" si="0"/>
        <v>1</v>
      </c>
      <c r="B5" s="39">
        <v>1206</v>
      </c>
      <c r="C5" s="80" t="s">
        <v>701</v>
      </c>
      <c r="D5" s="19" t="s">
        <v>724</v>
      </c>
      <c r="E5" s="4">
        <v>56</v>
      </c>
      <c r="F5" s="2" t="s">
        <v>287</v>
      </c>
      <c r="G5" s="15" t="s">
        <v>288</v>
      </c>
      <c r="H5" s="1" t="s">
        <v>1139</v>
      </c>
      <c r="I5" s="1" t="s">
        <v>1129</v>
      </c>
      <c r="J5" s="5" t="s">
        <v>644</v>
      </c>
      <c r="K5" s="3" t="s">
        <v>634</v>
      </c>
      <c r="L5" s="5" t="s">
        <v>644</v>
      </c>
      <c r="M5" s="5" t="s">
        <v>644</v>
      </c>
      <c r="N5" s="3" t="s">
        <v>634</v>
      </c>
      <c r="O5" s="3" t="s">
        <v>634</v>
      </c>
      <c r="P5" s="7" t="s">
        <v>634</v>
      </c>
      <c r="Q5" s="5" t="s">
        <v>644</v>
      </c>
      <c r="R5" s="5" t="s">
        <v>644</v>
      </c>
      <c r="S5" s="41">
        <f>VLOOKUP(B5, '2012-2018'!$A$1:$Z$706,24, FALSE)</f>
        <v>0.62335216572504704</v>
      </c>
      <c r="T5" s="35">
        <f>VLOOKUP(B5,'2018-11 Pivot table'!$A$4:$C$709,3, FALSE)</f>
        <v>324</v>
      </c>
      <c r="U5" s="75">
        <f>VLOOKUP(B5,Demographics!$A$1:$W$636,13, FALSE)</f>
        <v>0.25248904818797302</v>
      </c>
      <c r="V5" s="75">
        <f>VLOOKUP(B5,Demographics!$A$1:$W$636,23, FALSE)/100</f>
        <v>0.13</v>
      </c>
      <c r="W5" s="14" t="s">
        <v>760</v>
      </c>
    </row>
    <row r="6" spans="1:25" ht="26.25" x14ac:dyDescent="0.25">
      <c r="A6" s="2" t="str">
        <f>LEFT(B6, 1)</f>
        <v>2</v>
      </c>
      <c r="B6" s="39">
        <v>2180</v>
      </c>
      <c r="C6" s="20" t="s">
        <v>702</v>
      </c>
      <c r="D6" s="20" t="s">
        <v>722</v>
      </c>
      <c r="E6" s="29">
        <v>116</v>
      </c>
      <c r="F6" s="30" t="s">
        <v>251</v>
      </c>
      <c r="G6" s="64" t="s">
        <v>252</v>
      </c>
      <c r="H6" s="62" t="s">
        <v>1158</v>
      </c>
      <c r="I6" s="1" t="s">
        <v>1125</v>
      </c>
      <c r="J6" s="3" t="s">
        <v>634</v>
      </c>
      <c r="K6" s="28" t="s">
        <v>634</v>
      </c>
      <c r="L6" s="28" t="s">
        <v>634</v>
      </c>
      <c r="M6" s="9" t="s">
        <v>634</v>
      </c>
      <c r="N6" s="28" t="s">
        <v>634</v>
      </c>
      <c r="O6" s="28" t="s">
        <v>634</v>
      </c>
      <c r="P6" s="9" t="s">
        <v>634</v>
      </c>
      <c r="Q6" s="9" t="s">
        <v>634</v>
      </c>
      <c r="R6" s="9" t="s">
        <v>634</v>
      </c>
      <c r="S6" s="41">
        <f>VLOOKUP(B6, '2012-2018'!$A$1:$Z$706,24, FALSE)</f>
        <v>0.25423728813559321</v>
      </c>
      <c r="T6" s="35">
        <f>VLOOKUP(B6,'2018-11 Pivot table'!$A$4:$C$709,3, FALSE)</f>
        <v>330</v>
      </c>
      <c r="U6" s="75">
        <f>VLOOKUP(B6,Demographics!$A$1:$W$636,13, FALSE)</f>
        <v>0.12746972594008901</v>
      </c>
      <c r="V6" s="75">
        <f>VLOOKUP(B6,Demographics!$A$1:$W$636,23, FALSE)/100</f>
        <v>0.82</v>
      </c>
      <c r="W6" s="31" t="s">
        <v>1727</v>
      </c>
    </row>
    <row r="7" spans="1:25" ht="26.25" x14ac:dyDescent="0.25">
      <c r="A7" s="2" t="str">
        <f t="shared" si="0"/>
        <v>3</v>
      </c>
      <c r="B7" s="39">
        <v>3040</v>
      </c>
      <c r="C7" s="80" t="s">
        <v>704</v>
      </c>
      <c r="D7" s="19" t="s">
        <v>723</v>
      </c>
      <c r="E7" s="4">
        <v>180</v>
      </c>
      <c r="F7" s="2" t="s">
        <v>57</v>
      </c>
      <c r="G7" s="15" t="s">
        <v>58</v>
      </c>
      <c r="H7" s="1" t="s">
        <v>1171</v>
      </c>
      <c r="I7" s="1" t="s">
        <v>964</v>
      </c>
      <c r="J7" s="5" t="s">
        <v>644</v>
      </c>
      <c r="K7" s="3" t="s">
        <v>634</v>
      </c>
      <c r="L7" s="5" t="s">
        <v>644</v>
      </c>
      <c r="M7" s="7" t="s">
        <v>634</v>
      </c>
      <c r="N7" s="3" t="s">
        <v>634</v>
      </c>
      <c r="O7" s="5" t="s">
        <v>644</v>
      </c>
      <c r="P7" s="7" t="s">
        <v>634</v>
      </c>
      <c r="Q7" s="5" t="s">
        <v>644</v>
      </c>
      <c r="R7" s="7" t="s">
        <v>634</v>
      </c>
      <c r="S7" s="41">
        <f>VLOOKUP(B7, '2012-2018'!$A$1:$Z$706,24, FALSE)</f>
        <v>0.72886762360446566</v>
      </c>
      <c r="T7" s="35">
        <f>VLOOKUP(B7,'2018-11 Pivot table'!$A$4:$C$709,3, FALSE)</f>
        <v>467</v>
      </c>
      <c r="U7" s="75">
        <f>VLOOKUP(B7,Demographics!$A$1:$W$636,13, FALSE)</f>
        <v>0.262173606210303</v>
      </c>
      <c r="V7" s="75">
        <f>VLOOKUP(B7,Demographics!$A$1:$W$636,23, FALSE)/100</f>
        <v>0.15</v>
      </c>
      <c r="W7" s="31" t="s">
        <v>757</v>
      </c>
    </row>
    <row r="8" spans="1:25" ht="39" x14ac:dyDescent="0.25">
      <c r="A8" s="2" t="str">
        <f t="shared" si="0"/>
        <v>3</v>
      </c>
      <c r="B8" s="39">
        <v>3334</v>
      </c>
      <c r="C8" s="80" t="s">
        <v>699</v>
      </c>
      <c r="D8" s="19" t="s">
        <v>723</v>
      </c>
      <c r="E8" s="4">
        <v>219</v>
      </c>
      <c r="F8" s="2" t="s">
        <v>440</v>
      </c>
      <c r="G8" s="15" t="s">
        <v>441</v>
      </c>
      <c r="H8" s="1" t="s">
        <v>1180</v>
      </c>
      <c r="I8" s="1" t="s">
        <v>985</v>
      </c>
      <c r="J8" s="5" t="s">
        <v>644</v>
      </c>
      <c r="K8" s="3" t="s">
        <v>634</v>
      </c>
      <c r="L8" s="5" t="s">
        <v>644</v>
      </c>
      <c r="M8" s="7" t="s">
        <v>634</v>
      </c>
      <c r="N8" s="3" t="s">
        <v>634</v>
      </c>
      <c r="O8" s="5" t="s">
        <v>644</v>
      </c>
      <c r="P8" s="7" t="s">
        <v>634</v>
      </c>
      <c r="Q8" s="5" t="s">
        <v>644</v>
      </c>
      <c r="R8" s="7" t="s">
        <v>634</v>
      </c>
      <c r="S8" s="41">
        <f>VLOOKUP(B8, '2012-2018'!$A$1:$Z$706,24, FALSE)</f>
        <v>0.63574660633484159</v>
      </c>
      <c r="T8" s="35">
        <f>VLOOKUP(B8,'2018-11 Pivot table'!$A$4:$C$709,3, FALSE)</f>
        <v>275</v>
      </c>
      <c r="U8" s="75">
        <f>VLOOKUP(B8,Demographics!$A$1:$W$636,13, FALSE)</f>
        <v>0.21947283485745001</v>
      </c>
      <c r="V8" s="75">
        <f>VLOOKUP(B8,Demographics!$A$1:$W$636,23, FALSE)/100</f>
        <v>0.3</v>
      </c>
      <c r="W8" s="14" t="s">
        <v>748</v>
      </c>
    </row>
    <row r="9" spans="1:25" ht="26.25" x14ac:dyDescent="0.25">
      <c r="A9" s="2" t="str">
        <f>LEFT(B9, 1)</f>
        <v>3</v>
      </c>
      <c r="B9" s="39">
        <v>3421</v>
      </c>
      <c r="C9" s="11" t="s">
        <v>699</v>
      </c>
      <c r="D9" s="72" t="s">
        <v>723</v>
      </c>
      <c r="E9" s="4">
        <v>232</v>
      </c>
      <c r="F9" s="2" t="s">
        <v>498</v>
      </c>
      <c r="G9" s="16" t="s">
        <v>499</v>
      </c>
      <c r="H9" s="1" t="s">
        <v>1184</v>
      </c>
      <c r="I9" s="1" t="s">
        <v>998</v>
      </c>
      <c r="J9" s="3" t="s">
        <v>634</v>
      </c>
      <c r="K9" s="3" t="s">
        <v>634</v>
      </c>
      <c r="L9" s="5" t="s">
        <v>644</v>
      </c>
      <c r="M9" s="7" t="s">
        <v>634</v>
      </c>
      <c r="N9" s="3" t="s">
        <v>634</v>
      </c>
      <c r="O9" s="5" t="s">
        <v>644</v>
      </c>
      <c r="P9" s="7" t="s">
        <v>634</v>
      </c>
      <c r="Q9" s="5" t="s">
        <v>644</v>
      </c>
      <c r="R9" s="7" t="s">
        <v>634</v>
      </c>
      <c r="S9" s="41">
        <f>VLOOKUP(B9, '2012-2018'!$A$1:$Z$706,24, FALSE)</f>
        <v>0.78082191780821919</v>
      </c>
      <c r="T9" s="35">
        <f>VLOOKUP(B9,'2018-11 Pivot table'!$A$4:$C$709,3, FALSE)</f>
        <v>870</v>
      </c>
      <c r="U9" s="75">
        <f>VLOOKUP(B9,Demographics!$A$1:$W$636,13, FALSE)</f>
        <v>0.21541950113378699</v>
      </c>
      <c r="V9" s="75">
        <f>VLOOKUP(B9,Demographics!$A$1:$W$636,23, FALSE)/100</f>
        <v>0.14000000000000001</v>
      </c>
      <c r="W9" s="14" t="s">
        <v>1728</v>
      </c>
    </row>
    <row r="10" spans="1:25" ht="26.25" x14ac:dyDescent="0.25">
      <c r="A10" s="2" t="str">
        <f t="shared" si="0"/>
        <v>4</v>
      </c>
      <c r="B10" s="39">
        <v>4087</v>
      </c>
      <c r="C10" s="80" t="s">
        <v>697</v>
      </c>
      <c r="D10" s="80" t="s">
        <v>724</v>
      </c>
      <c r="E10" s="4">
        <v>269</v>
      </c>
      <c r="F10" s="2" t="s">
        <v>110</v>
      </c>
      <c r="G10" s="15" t="s">
        <v>111</v>
      </c>
      <c r="H10" s="6" t="s">
        <v>1191</v>
      </c>
      <c r="I10" s="1" t="s">
        <v>1044</v>
      </c>
      <c r="J10" s="5" t="s">
        <v>644</v>
      </c>
      <c r="K10" s="3" t="s">
        <v>634</v>
      </c>
      <c r="L10" s="3" t="s">
        <v>634</v>
      </c>
      <c r="M10" s="7" t="s">
        <v>634</v>
      </c>
      <c r="N10" s="3" t="s">
        <v>634</v>
      </c>
      <c r="O10" s="3" t="s">
        <v>634</v>
      </c>
      <c r="P10" s="7" t="s">
        <v>634</v>
      </c>
      <c r="Q10" s="7" t="s">
        <v>634</v>
      </c>
      <c r="R10" s="7" t="s">
        <v>634</v>
      </c>
      <c r="S10" s="41">
        <f>VLOOKUP(B10, '2012-2018'!$A$1:$Z$706,24, FALSE)</f>
        <v>0.16417910447761194</v>
      </c>
      <c r="T10" s="35">
        <f>VLOOKUP(B10,'2018-11 Pivot table'!$A$4:$C$709,3, FALSE)</f>
        <v>571</v>
      </c>
      <c r="U10" s="75">
        <f>VLOOKUP(B10,Demographics!$A$1:$W$636,13, FALSE)</f>
        <v>0.186180422264875</v>
      </c>
      <c r="V10" s="75">
        <f>VLOOKUP(B10,Demographics!$A$1:$W$636,23, FALSE)/100</f>
        <v>0.95</v>
      </c>
      <c r="W10" s="14" t="s">
        <v>1704</v>
      </c>
    </row>
    <row r="11" spans="1:25" ht="39" x14ac:dyDescent="0.25">
      <c r="A11" s="2" t="str">
        <f t="shared" si="0"/>
        <v>4</v>
      </c>
      <c r="B11" s="39">
        <v>4343</v>
      </c>
      <c r="C11" s="80" t="s">
        <v>701</v>
      </c>
      <c r="D11" s="80" t="s">
        <v>722</v>
      </c>
      <c r="E11" s="4">
        <v>320</v>
      </c>
      <c r="F11" s="2" t="s">
        <v>454</v>
      </c>
      <c r="G11" s="15" t="s">
        <v>649</v>
      </c>
      <c r="H11" s="1" t="s">
        <v>1201</v>
      </c>
      <c r="I11" s="1" t="s">
        <v>808</v>
      </c>
      <c r="J11" s="5" t="s">
        <v>644</v>
      </c>
      <c r="K11" s="3" t="s">
        <v>634</v>
      </c>
      <c r="L11" s="3" t="s">
        <v>634</v>
      </c>
      <c r="M11" s="5" t="s">
        <v>644</v>
      </c>
      <c r="N11" s="3" t="s">
        <v>634</v>
      </c>
      <c r="O11" s="3" t="s">
        <v>634</v>
      </c>
      <c r="P11" s="7" t="s">
        <v>634</v>
      </c>
      <c r="Q11" s="7" t="s">
        <v>634</v>
      </c>
      <c r="R11" s="5" t="s">
        <v>644</v>
      </c>
      <c r="S11" s="41">
        <f>VLOOKUP(B11, '2012-2018'!$A$1:$Z$706,24, FALSE)</f>
        <v>0.75262054507337528</v>
      </c>
      <c r="T11" s="35">
        <f>VLOOKUP(B11,'2018-11 Pivot table'!$A$4:$C$709,3, FALSE)</f>
        <v>236</v>
      </c>
      <c r="U11" s="75">
        <f>VLOOKUP(B11,Demographics!$A$1:$W$636,13, FALSE)</f>
        <v>0.27445168938944903</v>
      </c>
      <c r="V11" s="75">
        <f>VLOOKUP(B11,Demographics!$A$1:$W$636,23, FALSE)/100</f>
        <v>0.15</v>
      </c>
      <c r="W11" s="14" t="s">
        <v>753</v>
      </c>
    </row>
    <row r="12" spans="1:25" s="8" customFormat="1" x14ac:dyDescent="0.25">
      <c r="B12" s="34"/>
      <c r="C12" s="80"/>
      <c r="D12" s="80"/>
      <c r="E12" s="2"/>
      <c r="F12" s="2"/>
      <c r="G12" s="2"/>
      <c r="H12" s="2"/>
      <c r="I12" s="2"/>
      <c r="J12" s="3"/>
      <c r="K12" s="3"/>
      <c r="L12" s="3"/>
      <c r="M12" s="7"/>
      <c r="N12" s="3"/>
      <c r="O12" s="3"/>
      <c r="P12" s="7"/>
      <c r="V12" s="75"/>
      <c r="W12" s="13"/>
    </row>
    <row r="13" spans="1:25" x14ac:dyDescent="0.25">
      <c r="B13" s="34"/>
      <c r="C13" s="80"/>
      <c r="D13" s="19"/>
      <c r="V13" s="75"/>
    </row>
    <row r="14" spans="1:25" x14ac:dyDescent="0.25">
      <c r="B14" s="34"/>
      <c r="C14" s="80"/>
      <c r="D14" s="80"/>
      <c r="V14" s="75"/>
    </row>
    <row r="15" spans="1:25" x14ac:dyDescent="0.25">
      <c r="B15" s="34"/>
      <c r="C15" s="80"/>
      <c r="D15" s="21"/>
      <c r="V15" s="75"/>
    </row>
    <row r="16" spans="1:25" x14ac:dyDescent="0.25">
      <c r="B16" s="34"/>
      <c r="C16" s="80"/>
      <c r="D16" s="19"/>
      <c r="V16" s="75"/>
    </row>
    <row r="17" spans="2:22" x14ac:dyDescent="0.25">
      <c r="B17" s="38"/>
      <c r="C17" s="80"/>
      <c r="D17" s="80"/>
      <c r="V17" s="75"/>
    </row>
    <row r="18" spans="2:22" x14ac:dyDescent="0.25">
      <c r="B18" s="34"/>
      <c r="C18" s="80"/>
      <c r="D18" s="80"/>
      <c r="V18" s="75"/>
    </row>
    <row r="19" spans="2:22" x14ac:dyDescent="0.25">
      <c r="B19" s="34"/>
      <c r="C19" s="80"/>
      <c r="D19" s="19"/>
      <c r="V19" s="75"/>
    </row>
    <row r="20" spans="2:22" x14ac:dyDescent="0.25">
      <c r="B20" s="34"/>
      <c r="C20" s="80"/>
      <c r="D20" s="80"/>
      <c r="V20" s="75"/>
    </row>
    <row r="21" spans="2:22" x14ac:dyDescent="0.25">
      <c r="B21" s="34"/>
      <c r="C21" s="80"/>
      <c r="D21" s="80"/>
      <c r="V21" s="75"/>
    </row>
    <row r="22" spans="2:22" x14ac:dyDescent="0.25">
      <c r="B22" s="34"/>
      <c r="C22" s="80"/>
      <c r="D22" s="80"/>
      <c r="V22" s="75"/>
    </row>
    <row r="23" spans="2:22" x14ac:dyDescent="0.25">
      <c r="B23" s="34"/>
      <c r="C23" s="80"/>
      <c r="D23" s="80"/>
      <c r="V23" s="75"/>
    </row>
    <row r="24" spans="2:22" x14ac:dyDescent="0.25">
      <c r="B24" s="34"/>
      <c r="C24" s="80"/>
      <c r="D24" s="80"/>
      <c r="V24" s="75"/>
    </row>
    <row r="25" spans="2:22" x14ac:dyDescent="0.25">
      <c r="B25" s="39"/>
      <c r="C25" s="20"/>
      <c r="D25" s="32"/>
      <c r="V25" s="75"/>
    </row>
    <row r="26" spans="2:22" x14ac:dyDescent="0.25">
      <c r="B26" s="34"/>
      <c r="C26" s="80"/>
      <c r="D26" s="80"/>
      <c r="V26" s="75"/>
    </row>
    <row r="27" spans="2:22" x14ac:dyDescent="0.25">
      <c r="B27" s="34"/>
      <c r="C27" s="80"/>
      <c r="D27" s="19"/>
      <c r="V27" s="75"/>
    </row>
    <row r="28" spans="2:22" x14ac:dyDescent="0.25">
      <c r="B28" s="34"/>
      <c r="C28" s="80"/>
      <c r="D28" s="80"/>
      <c r="V28" s="75"/>
    </row>
    <row r="29" spans="2:22" x14ac:dyDescent="0.25">
      <c r="B29" s="34"/>
      <c r="C29" s="80"/>
      <c r="D29" s="80"/>
      <c r="V29" s="75"/>
    </row>
    <row r="30" spans="2:22" x14ac:dyDescent="0.25">
      <c r="B30" s="34"/>
      <c r="C30" s="80"/>
      <c r="D30" s="80"/>
      <c r="V30" s="75"/>
    </row>
    <row r="31" spans="2:22" x14ac:dyDescent="0.25">
      <c r="B31" s="34"/>
      <c r="C31" s="80"/>
      <c r="D31" s="80"/>
      <c r="V31" s="75"/>
    </row>
    <row r="32" spans="2:22" x14ac:dyDescent="0.25">
      <c r="B32" s="34"/>
      <c r="C32" s="80"/>
      <c r="D32" s="19"/>
      <c r="V32" s="75"/>
    </row>
    <row r="33" spans="2:22" x14ac:dyDescent="0.25">
      <c r="B33" s="34"/>
      <c r="C33" s="80"/>
      <c r="D33" s="19"/>
      <c r="V33" s="75"/>
    </row>
    <row r="34" spans="2:22" x14ac:dyDescent="0.25">
      <c r="B34" s="34"/>
      <c r="C34" s="80"/>
      <c r="D34" s="80"/>
      <c r="V34" s="75"/>
    </row>
    <row r="35" spans="2:22" x14ac:dyDescent="0.25">
      <c r="B35" s="34"/>
      <c r="C35" s="80"/>
      <c r="D35" s="19"/>
      <c r="V35" s="75"/>
    </row>
    <row r="36" spans="2:22" x14ac:dyDescent="0.25">
      <c r="B36" s="34"/>
      <c r="C36" s="80"/>
      <c r="D36" s="19"/>
      <c r="V36" s="75"/>
    </row>
    <row r="37" spans="2:22" x14ac:dyDescent="0.25">
      <c r="B37" s="34"/>
      <c r="C37" s="80"/>
      <c r="D37" s="80"/>
      <c r="V37" s="75"/>
    </row>
    <row r="38" spans="2:22" x14ac:dyDescent="0.25">
      <c r="B38" s="34"/>
      <c r="C38" s="80"/>
      <c r="D38" s="80"/>
      <c r="V38" s="75"/>
    </row>
    <row r="39" spans="2:22" x14ac:dyDescent="0.25">
      <c r="B39" s="34"/>
      <c r="C39" s="80"/>
      <c r="D39" s="19"/>
      <c r="V39" s="75"/>
    </row>
    <row r="40" spans="2:22" x14ac:dyDescent="0.25">
      <c r="B40" s="34"/>
      <c r="C40" s="80"/>
      <c r="D40" s="19"/>
      <c r="V40" s="75"/>
    </row>
    <row r="41" spans="2:22" x14ac:dyDescent="0.25">
      <c r="B41" s="39"/>
      <c r="C41" s="20"/>
      <c r="D41" s="20"/>
      <c r="V41" s="75"/>
    </row>
    <row r="42" spans="2:22" x14ac:dyDescent="0.25">
      <c r="B42" s="38"/>
      <c r="C42" s="80"/>
      <c r="D42" s="19"/>
      <c r="V42" s="75"/>
    </row>
    <row r="43" spans="2:22" x14ac:dyDescent="0.25">
      <c r="B43" s="34"/>
      <c r="C43" s="80"/>
      <c r="D43" s="80"/>
      <c r="V43" s="75"/>
    </row>
    <row r="44" spans="2:22" x14ac:dyDescent="0.25">
      <c r="B44" s="34"/>
      <c r="C44" s="80"/>
      <c r="D44" s="19"/>
      <c r="V44" s="75"/>
    </row>
    <row r="45" spans="2:22" x14ac:dyDescent="0.25">
      <c r="B45" s="34"/>
      <c r="C45" s="80"/>
      <c r="D45" s="80"/>
      <c r="V45" s="75"/>
    </row>
    <row r="46" spans="2:22" x14ac:dyDescent="0.25">
      <c r="B46" s="34"/>
      <c r="C46" s="80"/>
      <c r="D46" s="80"/>
      <c r="V46" s="75"/>
    </row>
    <row r="47" spans="2:22" x14ac:dyDescent="0.25">
      <c r="B47" s="34"/>
      <c r="C47" s="80"/>
      <c r="D47" s="80"/>
      <c r="V47" s="8"/>
    </row>
    <row r="48" spans="2:22" x14ac:dyDescent="0.25">
      <c r="B48" s="34"/>
      <c r="C48" s="80"/>
      <c r="D48" s="19"/>
    </row>
    <row r="49" spans="2:4" x14ac:dyDescent="0.25">
      <c r="B49" s="34"/>
      <c r="C49" s="80"/>
      <c r="D49" s="80"/>
    </row>
    <row r="50" spans="2:4" x14ac:dyDescent="0.25">
      <c r="B50" s="34"/>
      <c r="C50" s="80"/>
      <c r="D50" s="80"/>
    </row>
    <row r="51" spans="2:4" x14ac:dyDescent="0.25">
      <c r="B51" s="34"/>
      <c r="C51" s="80"/>
      <c r="D51" s="80"/>
    </row>
    <row r="52" spans="2:4" x14ac:dyDescent="0.25">
      <c r="B52" s="39"/>
      <c r="C52" s="20"/>
      <c r="D52" s="20"/>
    </row>
    <row r="53" spans="2:4" x14ac:dyDescent="0.25">
      <c r="B53" s="34"/>
      <c r="C53" s="80"/>
      <c r="D53" s="19"/>
    </row>
    <row r="54" spans="2:4" x14ac:dyDescent="0.25">
      <c r="B54" s="34"/>
      <c r="C54" s="80"/>
      <c r="D54" s="19"/>
    </row>
    <row r="55" spans="2:4" x14ac:dyDescent="0.25">
      <c r="B55" s="34"/>
      <c r="C55" s="80"/>
      <c r="D55" s="80"/>
    </row>
    <row r="56" spans="2:4" x14ac:dyDescent="0.25">
      <c r="B56" s="34"/>
      <c r="C56" s="80"/>
      <c r="D56" s="80"/>
    </row>
    <row r="57" spans="2:4" x14ac:dyDescent="0.25">
      <c r="B57" s="34"/>
      <c r="C57" s="80"/>
      <c r="D57" s="19"/>
    </row>
    <row r="58" spans="2:4" x14ac:dyDescent="0.25">
      <c r="B58" s="34"/>
      <c r="C58" s="80"/>
      <c r="D58" s="80"/>
    </row>
    <row r="59" spans="2:4" x14ac:dyDescent="0.25">
      <c r="B59" s="34"/>
      <c r="C59" s="80"/>
      <c r="D59" s="80"/>
    </row>
    <row r="60" spans="2:4" x14ac:dyDescent="0.25">
      <c r="B60" s="34"/>
      <c r="C60" s="80"/>
      <c r="D60" s="80"/>
    </row>
    <row r="61" spans="2:4" x14ac:dyDescent="0.25">
      <c r="B61" s="34"/>
      <c r="C61" s="80"/>
      <c r="D61" s="19"/>
    </row>
    <row r="62" spans="2:4" x14ac:dyDescent="0.25">
      <c r="B62" s="34"/>
      <c r="C62" s="80"/>
      <c r="D62" s="20"/>
    </row>
    <row r="63" spans="2:4" x14ac:dyDescent="0.25">
      <c r="B63" s="34"/>
      <c r="C63" s="80"/>
      <c r="D63" s="80"/>
    </row>
    <row r="64" spans="2:4" x14ac:dyDescent="0.25">
      <c r="B64" s="34"/>
      <c r="C64" s="80"/>
      <c r="D64" s="20"/>
    </row>
    <row r="65" spans="2:4" x14ac:dyDescent="0.25">
      <c r="B65" s="34"/>
      <c r="C65" s="80"/>
      <c r="D65" s="80"/>
    </row>
    <row r="66" spans="2:4" x14ac:dyDescent="0.25">
      <c r="B66" s="39"/>
      <c r="C66" s="20"/>
      <c r="D66" s="32"/>
    </row>
    <row r="67" spans="2:4" x14ac:dyDescent="0.25">
      <c r="B67" s="34"/>
      <c r="C67" s="80"/>
      <c r="D67" s="80"/>
    </row>
    <row r="68" spans="2:4" x14ac:dyDescent="0.25">
      <c r="B68" s="34"/>
      <c r="C68" s="80"/>
      <c r="D68" s="80"/>
    </row>
    <row r="69" spans="2:4" x14ac:dyDescent="0.25">
      <c r="B69" s="34"/>
      <c r="C69" s="80"/>
      <c r="D69" s="19"/>
    </row>
    <row r="70" spans="2:4" x14ac:dyDescent="0.25">
      <c r="B70" s="34"/>
      <c r="C70" s="80"/>
      <c r="D70" s="80"/>
    </row>
    <row r="71" spans="2:4" x14ac:dyDescent="0.25">
      <c r="B71" s="34"/>
      <c r="C71" s="80"/>
      <c r="D71" s="19"/>
    </row>
    <row r="72" spans="2:4" x14ac:dyDescent="0.25">
      <c r="B72" s="34"/>
      <c r="C72" s="80"/>
      <c r="D72" s="80"/>
    </row>
    <row r="73" spans="2:4" x14ac:dyDescent="0.25">
      <c r="B73" s="34"/>
      <c r="C73" s="80"/>
      <c r="D73" s="22"/>
    </row>
    <row r="74" spans="2:4" x14ac:dyDescent="0.25">
      <c r="B74" s="34"/>
      <c r="C74" s="80"/>
      <c r="D74" s="80"/>
    </row>
    <row r="75" spans="2:4" x14ac:dyDescent="0.25">
      <c r="B75" s="34"/>
      <c r="C75" s="80"/>
      <c r="D75" s="80"/>
    </row>
    <row r="76" spans="2:4" x14ac:dyDescent="0.25">
      <c r="B76" s="34"/>
      <c r="C76" s="80"/>
      <c r="D76" s="80"/>
    </row>
    <row r="77" spans="2:4" x14ac:dyDescent="0.25">
      <c r="B77" s="34"/>
      <c r="C77" s="80"/>
      <c r="D77" s="19"/>
    </row>
    <row r="78" spans="2:4" x14ac:dyDescent="0.25">
      <c r="B78" s="34"/>
      <c r="C78" s="80"/>
      <c r="D78" s="19"/>
    </row>
    <row r="79" spans="2:4" x14ac:dyDescent="0.25">
      <c r="B79" s="34"/>
      <c r="C79" s="80"/>
      <c r="D79" s="19"/>
    </row>
    <row r="80" spans="2:4" x14ac:dyDescent="0.25">
      <c r="B80" s="34"/>
      <c r="C80" s="80"/>
      <c r="D80" s="80"/>
    </row>
    <row r="81" spans="2:4" x14ac:dyDescent="0.25">
      <c r="B81" s="34"/>
      <c r="C81" s="80"/>
      <c r="D81" s="80"/>
    </row>
    <row r="82" spans="2:4" x14ac:dyDescent="0.25">
      <c r="B82" s="34"/>
      <c r="C82" s="80"/>
      <c r="D82" s="80"/>
    </row>
    <row r="83" spans="2:4" x14ac:dyDescent="0.25">
      <c r="B83" s="34"/>
      <c r="C83" s="80"/>
      <c r="D83" s="80"/>
    </row>
    <row r="84" spans="2:4" x14ac:dyDescent="0.25">
      <c r="B84" s="34"/>
      <c r="C84" s="80"/>
      <c r="D84" s="80"/>
    </row>
    <row r="85" spans="2:4" x14ac:dyDescent="0.25">
      <c r="B85" s="34"/>
      <c r="C85" s="80"/>
      <c r="D85" s="80"/>
    </row>
    <row r="86" spans="2:4" x14ac:dyDescent="0.25">
      <c r="B86" s="34"/>
      <c r="C86" s="80"/>
      <c r="D86" s="80"/>
    </row>
    <row r="87" spans="2:4" x14ac:dyDescent="0.25">
      <c r="B87" s="34"/>
      <c r="C87" s="80"/>
      <c r="D87" s="20"/>
    </row>
    <row r="88" spans="2:4" x14ac:dyDescent="0.25">
      <c r="B88" s="34"/>
      <c r="C88" s="80"/>
      <c r="D88" s="80"/>
    </row>
    <row r="89" spans="2:4" x14ac:dyDescent="0.25">
      <c r="B89" s="34"/>
      <c r="C89" s="80"/>
      <c r="D89" s="80"/>
    </row>
    <row r="90" spans="2:4" x14ac:dyDescent="0.25">
      <c r="B90" s="34"/>
      <c r="C90" s="80"/>
      <c r="D90" s="80"/>
    </row>
    <row r="91" spans="2:4" x14ac:dyDescent="0.25">
      <c r="B91" s="34"/>
      <c r="C91" s="80"/>
      <c r="D91" s="19"/>
    </row>
    <row r="92" spans="2:4" x14ac:dyDescent="0.25">
      <c r="B92" s="34"/>
      <c r="C92" s="80"/>
      <c r="D92" s="80"/>
    </row>
    <row r="93" spans="2:4" x14ac:dyDescent="0.25">
      <c r="B93" s="34"/>
      <c r="C93" s="80"/>
      <c r="D93" s="19"/>
    </row>
    <row r="94" spans="2:4" x14ac:dyDescent="0.25">
      <c r="B94" s="34"/>
      <c r="C94" s="80"/>
      <c r="D94" s="80"/>
    </row>
    <row r="95" spans="2:4" x14ac:dyDescent="0.25">
      <c r="B95" s="38"/>
      <c r="C95" s="80"/>
      <c r="D95" s="80"/>
    </row>
    <row r="96" spans="2:4" x14ac:dyDescent="0.25">
      <c r="B96" s="34"/>
      <c r="C96" s="80"/>
      <c r="D96" s="19"/>
    </row>
    <row r="97" spans="2:4" x14ac:dyDescent="0.25">
      <c r="B97" s="34"/>
      <c r="C97" s="80"/>
      <c r="D97" s="80"/>
    </row>
    <row r="98" spans="2:4" x14ac:dyDescent="0.25">
      <c r="B98" s="34"/>
      <c r="C98" s="80"/>
      <c r="D98" s="80"/>
    </row>
    <row r="99" spans="2:4" x14ac:dyDescent="0.25">
      <c r="B99" s="34"/>
      <c r="C99" s="80"/>
      <c r="D99" s="80"/>
    </row>
    <row r="100" spans="2:4" x14ac:dyDescent="0.25">
      <c r="B100" s="34"/>
      <c r="C100" s="80"/>
      <c r="D100" s="19"/>
    </row>
    <row r="101" spans="2:4" x14ac:dyDescent="0.25">
      <c r="B101" s="34"/>
      <c r="C101" s="80"/>
      <c r="D101" s="19"/>
    </row>
    <row r="102" spans="2:4" x14ac:dyDescent="0.25">
      <c r="B102" s="34"/>
      <c r="C102" s="80"/>
      <c r="D102" s="80"/>
    </row>
    <row r="103" spans="2:4" x14ac:dyDescent="0.25">
      <c r="B103" s="34"/>
      <c r="C103" s="80"/>
      <c r="D103" s="80"/>
    </row>
    <row r="104" spans="2:4" x14ac:dyDescent="0.25">
      <c r="B104" s="34"/>
      <c r="C104" s="80"/>
      <c r="D104" s="80"/>
    </row>
    <row r="105" spans="2:4" x14ac:dyDescent="0.25">
      <c r="B105" s="34"/>
      <c r="C105" s="80"/>
      <c r="D105" s="80"/>
    </row>
    <row r="106" spans="2:4" x14ac:dyDescent="0.25">
      <c r="B106" s="34"/>
      <c r="C106" s="80"/>
      <c r="D106" s="80"/>
    </row>
    <row r="107" spans="2:4" x14ac:dyDescent="0.25">
      <c r="B107" s="34"/>
      <c r="C107" s="80"/>
      <c r="D107" s="80"/>
    </row>
    <row r="108" spans="2:4" x14ac:dyDescent="0.25">
      <c r="B108" s="34"/>
      <c r="C108" s="80"/>
      <c r="D108" s="80"/>
    </row>
    <row r="109" spans="2:4" x14ac:dyDescent="0.25">
      <c r="B109" s="34"/>
      <c r="C109" s="80"/>
      <c r="D109" s="80"/>
    </row>
    <row r="110" spans="2:4" x14ac:dyDescent="0.25">
      <c r="B110" s="34"/>
      <c r="C110" s="80"/>
      <c r="D110" s="80"/>
    </row>
    <row r="111" spans="2:4" x14ac:dyDescent="0.25">
      <c r="B111" s="34"/>
      <c r="C111" s="80"/>
      <c r="D111" s="80"/>
    </row>
    <row r="112" spans="2:4" x14ac:dyDescent="0.25">
      <c r="B112" s="34"/>
      <c r="C112" s="80"/>
      <c r="D112" s="80"/>
    </row>
    <row r="113" spans="2:4" x14ac:dyDescent="0.25">
      <c r="B113" s="34"/>
      <c r="C113" s="80"/>
      <c r="D113" s="80"/>
    </row>
    <row r="114" spans="2:4" x14ac:dyDescent="0.25">
      <c r="B114" s="34"/>
      <c r="C114" s="80"/>
      <c r="D114" s="80"/>
    </row>
    <row r="115" spans="2:4" x14ac:dyDescent="0.25">
      <c r="B115" s="34"/>
      <c r="C115" s="80"/>
      <c r="D115" s="80"/>
    </row>
    <row r="116" spans="2:4" x14ac:dyDescent="0.25">
      <c r="B116" s="34"/>
      <c r="C116" s="80"/>
      <c r="D116" s="80"/>
    </row>
    <row r="117" spans="2:4" x14ac:dyDescent="0.25">
      <c r="B117" s="34"/>
      <c r="C117" s="80"/>
      <c r="D117" s="80"/>
    </row>
    <row r="118" spans="2:4" x14ac:dyDescent="0.25">
      <c r="B118" s="34"/>
      <c r="C118" s="80"/>
      <c r="D118" s="80"/>
    </row>
    <row r="119" spans="2:4" x14ac:dyDescent="0.25">
      <c r="B119" s="34"/>
      <c r="C119" s="80"/>
      <c r="D119" s="80"/>
    </row>
    <row r="120" spans="2:4" x14ac:dyDescent="0.25">
      <c r="B120" s="34"/>
      <c r="C120" s="80"/>
      <c r="D120" s="19"/>
    </row>
    <row r="121" spans="2:4" x14ac:dyDescent="0.25">
      <c r="B121" s="34"/>
      <c r="C121" s="80"/>
      <c r="D121" s="80"/>
    </row>
    <row r="122" spans="2:4" x14ac:dyDescent="0.25">
      <c r="B122" s="34"/>
      <c r="C122" s="80"/>
      <c r="D122" s="80"/>
    </row>
    <row r="123" spans="2:4" x14ac:dyDescent="0.25">
      <c r="B123" s="34"/>
      <c r="C123" s="80"/>
      <c r="D123" s="80"/>
    </row>
    <row r="124" spans="2:4" x14ac:dyDescent="0.25">
      <c r="B124" s="34"/>
      <c r="C124" s="80"/>
      <c r="D124" s="80"/>
    </row>
    <row r="125" spans="2:4" x14ac:dyDescent="0.25">
      <c r="B125" s="34"/>
      <c r="C125" s="80"/>
      <c r="D125" s="80"/>
    </row>
    <row r="126" spans="2:4" x14ac:dyDescent="0.25">
      <c r="B126" s="34"/>
      <c r="C126" s="80"/>
      <c r="D126" s="80"/>
    </row>
    <row r="127" spans="2:4" x14ac:dyDescent="0.25">
      <c r="B127" s="34"/>
      <c r="C127" s="80"/>
      <c r="D127" s="80"/>
    </row>
    <row r="128" spans="2:4" x14ac:dyDescent="0.25">
      <c r="B128" s="40"/>
      <c r="C128" s="25"/>
      <c r="D128" s="25"/>
    </row>
    <row r="129" spans="2:4" x14ac:dyDescent="0.25">
      <c r="B129" s="34"/>
      <c r="C129" s="80"/>
      <c r="D129" s="80"/>
    </row>
    <row r="130" spans="2:4" x14ac:dyDescent="0.25">
      <c r="B130" s="34"/>
      <c r="C130" s="80"/>
      <c r="D130" s="19"/>
    </row>
    <row r="131" spans="2:4" x14ac:dyDescent="0.25">
      <c r="B131" s="34"/>
      <c r="C131" s="80"/>
      <c r="D131" s="80"/>
    </row>
    <row r="132" spans="2:4" x14ac:dyDescent="0.25">
      <c r="B132" s="34"/>
      <c r="C132" s="80"/>
      <c r="D132" s="80"/>
    </row>
    <row r="133" spans="2:4" x14ac:dyDescent="0.25">
      <c r="B133" s="34"/>
      <c r="C133" s="80"/>
      <c r="D133" s="80"/>
    </row>
    <row r="134" spans="2:4" x14ac:dyDescent="0.25">
      <c r="B134" s="34"/>
      <c r="D134" s="3"/>
    </row>
    <row r="135" spans="2:4" x14ac:dyDescent="0.25">
      <c r="B135" s="34"/>
      <c r="C135" s="80"/>
      <c r="D135" s="80"/>
    </row>
    <row r="136" spans="2:4" x14ac:dyDescent="0.25">
      <c r="B136" s="34"/>
      <c r="C136" s="80"/>
      <c r="D136" s="80"/>
    </row>
    <row r="137" spans="2:4" x14ac:dyDescent="0.25">
      <c r="B137" s="34"/>
      <c r="C137" s="80"/>
      <c r="D137" s="80"/>
    </row>
    <row r="138" spans="2:4" x14ac:dyDescent="0.25">
      <c r="B138" s="39"/>
      <c r="C138" s="20"/>
      <c r="D138" s="20"/>
    </row>
    <row r="139" spans="2:4" x14ac:dyDescent="0.25">
      <c r="B139" s="38"/>
      <c r="C139" s="80"/>
      <c r="D139" s="80"/>
    </row>
    <row r="140" spans="2:4" x14ac:dyDescent="0.25">
      <c r="B140" s="34"/>
      <c r="C140" s="80"/>
      <c r="D140" s="19"/>
    </row>
    <row r="141" spans="2:4" x14ac:dyDescent="0.25">
      <c r="B141" s="34"/>
      <c r="C141" s="80"/>
      <c r="D141" s="19"/>
    </row>
    <row r="142" spans="2:4" x14ac:dyDescent="0.25">
      <c r="B142" s="34"/>
      <c r="C142" s="80"/>
      <c r="D142" s="80"/>
    </row>
    <row r="143" spans="2:4" x14ac:dyDescent="0.25">
      <c r="B143" s="34"/>
      <c r="C143" s="80"/>
      <c r="D143" s="19"/>
    </row>
    <row r="144" spans="2:4" x14ac:dyDescent="0.25">
      <c r="B144" s="34"/>
      <c r="C144" s="80"/>
      <c r="D144" s="80"/>
    </row>
    <row r="145" spans="2:4" x14ac:dyDescent="0.25">
      <c r="B145" s="34"/>
      <c r="C145" s="80"/>
      <c r="D145" s="19"/>
    </row>
    <row r="146" spans="2:4" x14ac:dyDescent="0.25">
      <c r="B146" s="34"/>
      <c r="C146" s="80"/>
      <c r="D146" s="80"/>
    </row>
    <row r="147" spans="2:4" x14ac:dyDescent="0.25">
      <c r="B147" s="34"/>
      <c r="C147" s="80"/>
      <c r="D147" s="80"/>
    </row>
    <row r="148" spans="2:4" x14ac:dyDescent="0.25">
      <c r="B148" s="34"/>
      <c r="C148" s="80"/>
      <c r="D148" s="80"/>
    </row>
    <row r="149" spans="2:4" x14ac:dyDescent="0.25">
      <c r="B149" s="34"/>
      <c r="C149" s="80"/>
      <c r="D149" s="19"/>
    </row>
    <row r="150" spans="2:4" x14ac:dyDescent="0.25">
      <c r="B150" s="34"/>
      <c r="C150" s="80"/>
      <c r="D150" s="80"/>
    </row>
    <row r="151" spans="2:4" x14ac:dyDescent="0.25">
      <c r="B151" s="34"/>
      <c r="C151" s="80"/>
      <c r="D151" s="80"/>
    </row>
    <row r="152" spans="2:4" x14ac:dyDescent="0.25">
      <c r="B152" s="34"/>
      <c r="C152" s="80"/>
      <c r="D152" s="80"/>
    </row>
    <row r="153" spans="2:4" x14ac:dyDescent="0.25">
      <c r="B153" s="34"/>
      <c r="C153" s="80"/>
      <c r="D153" s="80"/>
    </row>
    <row r="154" spans="2:4" x14ac:dyDescent="0.25">
      <c r="B154" s="34"/>
      <c r="C154" s="80"/>
      <c r="D154" s="80"/>
    </row>
    <row r="155" spans="2:4" x14ac:dyDescent="0.25">
      <c r="B155" s="34"/>
      <c r="C155" s="80"/>
      <c r="D155" s="80"/>
    </row>
    <row r="156" spans="2:4" x14ac:dyDescent="0.25">
      <c r="B156" s="34"/>
      <c r="C156" s="80"/>
      <c r="D156" s="80"/>
    </row>
    <row r="157" spans="2:4" x14ac:dyDescent="0.25">
      <c r="B157" s="34"/>
      <c r="C157" s="80"/>
      <c r="D157" s="80"/>
    </row>
    <row r="158" spans="2:4" x14ac:dyDescent="0.25">
      <c r="B158" s="34"/>
      <c r="C158" s="80"/>
      <c r="D158" s="80"/>
    </row>
    <row r="159" spans="2:4" x14ac:dyDescent="0.25">
      <c r="B159" s="34"/>
      <c r="C159" s="80"/>
      <c r="D159" s="19"/>
    </row>
    <row r="160" spans="2:4" x14ac:dyDescent="0.25">
      <c r="B160" s="34"/>
      <c r="C160" s="80"/>
      <c r="D160" s="80"/>
    </row>
    <row r="161" spans="2:4" x14ac:dyDescent="0.25">
      <c r="B161" s="34"/>
      <c r="D161" s="3"/>
    </row>
    <row r="162" spans="2:4" x14ac:dyDescent="0.25">
      <c r="B162" s="34"/>
      <c r="C162" s="80"/>
      <c r="D162" s="80"/>
    </row>
    <row r="163" spans="2:4" x14ac:dyDescent="0.25">
      <c r="B163" s="34"/>
      <c r="C163" s="80"/>
      <c r="D163" s="19"/>
    </row>
    <row r="164" spans="2:4" x14ac:dyDescent="0.25">
      <c r="B164" s="34"/>
      <c r="C164" s="80"/>
      <c r="D164" s="19"/>
    </row>
    <row r="165" spans="2:4" x14ac:dyDescent="0.25">
      <c r="B165" s="34"/>
      <c r="C165" s="80"/>
      <c r="D165" s="19"/>
    </row>
    <row r="166" spans="2:4" x14ac:dyDescent="0.25">
      <c r="B166" s="34"/>
      <c r="C166" s="80"/>
      <c r="D166" s="80"/>
    </row>
    <row r="167" spans="2:4" x14ac:dyDescent="0.25">
      <c r="B167" s="34"/>
      <c r="C167" s="80"/>
      <c r="D167" s="23"/>
    </row>
    <row r="168" spans="2:4" x14ac:dyDescent="0.25">
      <c r="B168" s="34"/>
      <c r="C168" s="80"/>
      <c r="D168" s="80"/>
    </row>
    <row r="169" spans="2:4" x14ac:dyDescent="0.25">
      <c r="B169" s="34"/>
      <c r="C169" s="80"/>
      <c r="D169" s="80"/>
    </row>
    <row r="170" spans="2:4" x14ac:dyDescent="0.25">
      <c r="B170" s="34"/>
      <c r="C170" s="80"/>
      <c r="D170" s="80"/>
    </row>
    <row r="171" spans="2:4" x14ac:dyDescent="0.25">
      <c r="B171" s="34"/>
      <c r="C171" s="80"/>
      <c r="D171" s="23"/>
    </row>
    <row r="172" spans="2:4" x14ac:dyDescent="0.25">
      <c r="B172" s="34"/>
      <c r="C172" s="80"/>
      <c r="D172" s="80"/>
    </row>
    <row r="173" spans="2:4" x14ac:dyDescent="0.25">
      <c r="B173" s="34"/>
      <c r="C173" s="80"/>
      <c r="D173" s="80"/>
    </row>
    <row r="174" spans="2:4" x14ac:dyDescent="0.25">
      <c r="B174" s="34"/>
      <c r="C174" s="80"/>
      <c r="D174" s="80"/>
    </row>
    <row r="175" spans="2:4" x14ac:dyDescent="0.25">
      <c r="B175" s="34"/>
      <c r="C175" s="80"/>
      <c r="D175" s="80"/>
    </row>
    <row r="176" spans="2:4" x14ac:dyDescent="0.25">
      <c r="B176" s="34"/>
      <c r="C176" s="80"/>
      <c r="D176" s="19"/>
    </row>
    <row r="177" spans="2:4" x14ac:dyDescent="0.25">
      <c r="B177" s="34"/>
      <c r="C177" s="80"/>
      <c r="D177" s="19"/>
    </row>
    <row r="178" spans="2:4" x14ac:dyDescent="0.25">
      <c r="B178" s="34"/>
      <c r="C178" s="80"/>
      <c r="D178" s="19"/>
    </row>
    <row r="179" spans="2:4" x14ac:dyDescent="0.25">
      <c r="B179" s="34"/>
      <c r="C179" s="80"/>
      <c r="D179" s="80"/>
    </row>
    <row r="180" spans="2:4" x14ac:dyDescent="0.25">
      <c r="B180" s="34"/>
      <c r="C180" s="80"/>
      <c r="D180" s="19"/>
    </row>
    <row r="181" spans="2:4" x14ac:dyDescent="0.25">
      <c r="B181" s="34"/>
      <c r="C181" s="80"/>
      <c r="D181" s="80"/>
    </row>
    <row r="182" spans="2:4" x14ac:dyDescent="0.25">
      <c r="B182" s="34"/>
      <c r="C182" s="80"/>
      <c r="D182" s="80"/>
    </row>
    <row r="183" spans="2:4" x14ac:dyDescent="0.25">
      <c r="B183" s="34"/>
      <c r="C183" s="80"/>
      <c r="D183" s="19"/>
    </row>
    <row r="184" spans="2:4" x14ac:dyDescent="0.25">
      <c r="B184" s="34"/>
      <c r="C184" s="80"/>
      <c r="D184" s="19"/>
    </row>
    <row r="185" spans="2:4" x14ac:dyDescent="0.25">
      <c r="B185" s="34"/>
      <c r="C185" s="80"/>
      <c r="D185" s="80"/>
    </row>
    <row r="186" spans="2:4" x14ac:dyDescent="0.25">
      <c r="B186" s="34"/>
      <c r="C186" s="80"/>
      <c r="D186" s="80"/>
    </row>
    <row r="187" spans="2:4" x14ac:dyDescent="0.25">
      <c r="B187" s="34"/>
      <c r="C187" s="80"/>
      <c r="D187" s="19"/>
    </row>
    <row r="188" spans="2:4" x14ac:dyDescent="0.25">
      <c r="B188" s="34"/>
      <c r="C188" s="80"/>
      <c r="D188" s="80"/>
    </row>
    <row r="189" spans="2:4" x14ac:dyDescent="0.25">
      <c r="B189" s="34"/>
      <c r="C189" s="80"/>
      <c r="D189" s="19"/>
    </row>
    <row r="190" spans="2:4" x14ac:dyDescent="0.25">
      <c r="B190" s="34"/>
      <c r="C190" s="80"/>
      <c r="D190" s="19"/>
    </row>
    <row r="191" spans="2:4" x14ac:dyDescent="0.25">
      <c r="B191" s="34"/>
      <c r="C191" s="80"/>
      <c r="D191" s="20"/>
    </row>
    <row r="192" spans="2:4" x14ac:dyDescent="0.25">
      <c r="B192" s="34"/>
      <c r="C192" s="80"/>
      <c r="D192" s="80"/>
    </row>
    <row r="193" spans="2:4" x14ac:dyDescent="0.25">
      <c r="B193" s="34"/>
      <c r="C193" s="80"/>
      <c r="D193" s="80"/>
    </row>
    <row r="194" spans="2:4" x14ac:dyDescent="0.25">
      <c r="B194" s="34"/>
      <c r="C194" s="80"/>
      <c r="D194" s="23"/>
    </row>
    <row r="195" spans="2:4" x14ac:dyDescent="0.25">
      <c r="B195" s="34"/>
      <c r="C195" s="80"/>
      <c r="D195" s="19"/>
    </row>
    <row r="196" spans="2:4" x14ac:dyDescent="0.25">
      <c r="B196" s="34"/>
      <c r="C196" s="80"/>
      <c r="D196" s="80"/>
    </row>
    <row r="197" spans="2:4" x14ac:dyDescent="0.25">
      <c r="B197" s="34"/>
      <c r="C197" s="80"/>
      <c r="D197" s="80"/>
    </row>
    <row r="198" spans="2:4" x14ac:dyDescent="0.25">
      <c r="B198" s="34"/>
      <c r="C198" s="80"/>
      <c r="D198" s="19"/>
    </row>
    <row r="199" spans="2:4" x14ac:dyDescent="0.25">
      <c r="B199" s="34"/>
      <c r="C199" s="80"/>
      <c r="D199" s="80"/>
    </row>
    <row r="200" spans="2:4" x14ac:dyDescent="0.25">
      <c r="B200" s="34"/>
      <c r="C200" s="80"/>
      <c r="D200" s="19"/>
    </row>
    <row r="201" spans="2:4" x14ac:dyDescent="0.25">
      <c r="B201" s="34"/>
      <c r="C201" s="80"/>
      <c r="D201" s="80"/>
    </row>
    <row r="202" spans="2:4" x14ac:dyDescent="0.25">
      <c r="B202" s="34"/>
      <c r="C202" s="80"/>
      <c r="D202" s="19"/>
    </row>
    <row r="203" spans="2:4" x14ac:dyDescent="0.25">
      <c r="B203" s="34"/>
      <c r="C203" s="80"/>
      <c r="D203" s="80"/>
    </row>
    <row r="204" spans="2:4" x14ac:dyDescent="0.25">
      <c r="B204" s="34"/>
      <c r="C204" s="80"/>
      <c r="D204" s="80"/>
    </row>
    <row r="205" spans="2:4" x14ac:dyDescent="0.25">
      <c r="B205" s="34"/>
      <c r="C205" s="80"/>
      <c r="D205" s="19"/>
    </row>
    <row r="206" spans="2:4" x14ac:dyDescent="0.25">
      <c r="B206" s="34"/>
      <c r="C206" s="80"/>
      <c r="D206" s="80"/>
    </row>
    <row r="207" spans="2:4" x14ac:dyDescent="0.25">
      <c r="B207" s="34"/>
      <c r="C207" s="80"/>
      <c r="D207" s="80"/>
    </row>
    <row r="208" spans="2:4" x14ac:dyDescent="0.25">
      <c r="B208" s="34"/>
      <c r="C208" s="80"/>
      <c r="D208" s="19"/>
    </row>
    <row r="209" spans="2:4" x14ac:dyDescent="0.25">
      <c r="B209" s="34"/>
      <c r="C209" s="80"/>
      <c r="D209" s="80"/>
    </row>
    <row r="210" spans="2:4" x14ac:dyDescent="0.25">
      <c r="B210" s="38"/>
      <c r="C210" s="80"/>
      <c r="D210" s="80"/>
    </row>
    <row r="211" spans="2:4" x14ac:dyDescent="0.25">
      <c r="B211" s="34"/>
      <c r="C211" s="80"/>
      <c r="D211" s="80"/>
    </row>
    <row r="212" spans="2:4" x14ac:dyDescent="0.25">
      <c r="B212" s="34"/>
      <c r="C212" s="80"/>
      <c r="D212" s="80"/>
    </row>
    <row r="213" spans="2:4" x14ac:dyDescent="0.25">
      <c r="B213" s="34"/>
      <c r="C213" s="80"/>
      <c r="D213" s="80"/>
    </row>
    <row r="214" spans="2:4" x14ac:dyDescent="0.25">
      <c r="B214" s="34"/>
      <c r="C214" s="80"/>
      <c r="D214" s="80"/>
    </row>
    <row r="215" spans="2:4" x14ac:dyDescent="0.25">
      <c r="B215" s="34"/>
      <c r="C215" s="80"/>
      <c r="D215" s="80"/>
    </row>
    <row r="216" spans="2:4" x14ac:dyDescent="0.25">
      <c r="B216" s="34"/>
      <c r="C216" s="80"/>
      <c r="D216" s="80"/>
    </row>
    <row r="217" spans="2:4" x14ac:dyDescent="0.25">
      <c r="B217" s="34"/>
      <c r="C217" s="80"/>
      <c r="D217" s="80"/>
    </row>
    <row r="218" spans="2:4" x14ac:dyDescent="0.25">
      <c r="C218" s="80"/>
      <c r="D218" s="80"/>
    </row>
    <row r="219" spans="2:4" x14ac:dyDescent="0.25">
      <c r="B219" s="34"/>
      <c r="C219" s="80"/>
      <c r="D219" s="80"/>
    </row>
    <row r="220" spans="2:4" x14ac:dyDescent="0.25">
      <c r="B220" s="34"/>
      <c r="C220" s="80"/>
      <c r="D220" s="19"/>
    </row>
    <row r="221" spans="2:4" x14ac:dyDescent="0.25">
      <c r="B221" s="34"/>
      <c r="C221" s="80"/>
      <c r="D221" s="80"/>
    </row>
    <row r="222" spans="2:4" x14ac:dyDescent="0.25">
      <c r="B222" s="34"/>
      <c r="C222" s="80"/>
      <c r="D222" s="80"/>
    </row>
    <row r="223" spans="2:4" x14ac:dyDescent="0.25">
      <c r="B223" s="34"/>
      <c r="C223" s="80"/>
      <c r="D223" s="80"/>
    </row>
    <row r="224" spans="2:4" x14ac:dyDescent="0.25">
      <c r="B224" s="34"/>
      <c r="C224" s="80"/>
      <c r="D224" s="80"/>
    </row>
    <row r="225" spans="2:4" x14ac:dyDescent="0.25">
      <c r="B225" s="34"/>
      <c r="C225" s="80"/>
      <c r="D225" s="80"/>
    </row>
    <row r="226" spans="2:4" x14ac:dyDescent="0.25">
      <c r="B226" s="34"/>
      <c r="C226" s="80"/>
      <c r="D226" s="80"/>
    </row>
    <row r="227" spans="2:4" x14ac:dyDescent="0.25">
      <c r="B227" s="34"/>
      <c r="C227" s="80"/>
      <c r="D227" s="80"/>
    </row>
  </sheetData>
  <printOptions gridLines="1"/>
  <pageMargins left="0.2" right="0.2" top="0.65" bottom="0.25" header="0.3" footer="0.05"/>
  <pageSetup paperSize="5" scale="95" orientation="landscape" r:id="rId1"/>
  <headerFooter>
    <oddHeader>&amp;L&amp;D, &amp;T&amp;C&amp;"-,Bold"PROPOSED Replaced Sites (10 total)&amp;RPage &amp;P of &amp;N</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11" id="{52C4AD29-EC0D-40D4-89AB-5F96DCDF2DAE}">
            <xm:f>T2&gt;Thresholds!$C$4</xm:f>
            <x14:dxf>
              <fill>
                <patternFill>
                  <bgColor theme="9" tint="0.59996337778862885"/>
                </patternFill>
              </fill>
            </x14:dxf>
          </x14:cfRule>
          <x14:cfRule type="expression" priority="14" id="{A7BEFF83-7679-4E60-BCF5-62BD0CA815E4}">
            <xm:f>T2&lt;Thresholds!$C$3</xm:f>
            <x14:dxf>
              <fill>
                <patternFill>
                  <bgColor rgb="FFEE9C9C"/>
                </patternFill>
              </fill>
            </x14:dxf>
          </x14:cfRule>
          <xm:sqref>T11 T7:T8 T4:T5 T2</xm:sqref>
        </x14:conditionalFormatting>
        <x14:conditionalFormatting xmlns:xm="http://schemas.microsoft.com/office/excel/2006/main">
          <x14:cfRule type="expression" priority="13" id="{5C9BCF61-E84B-4A8A-824F-FFE8A270B0FB}">
            <xm:f>OR(S2&gt;Thresholds!$C$2, S2&lt;1-Thresholds!$C$2)</xm:f>
            <x14:dxf>
              <fill>
                <patternFill>
                  <bgColor theme="9" tint="0.59996337778862885"/>
                </patternFill>
              </fill>
            </x14:dxf>
          </x14:cfRule>
          <xm:sqref>S11 S7:S8 S4:S5 S2</xm:sqref>
        </x14:conditionalFormatting>
        <x14:conditionalFormatting xmlns:xm="http://schemas.microsoft.com/office/excel/2006/main">
          <x14:cfRule type="expression" priority="10" id="{AC537C79-8891-49E4-BDE7-0D0BAB385270}">
            <xm:f>U2&gt;Thresholds!$C$5</xm:f>
            <x14:dxf>
              <fill>
                <patternFill patternType="solid">
                  <fgColor rgb="FFEE9C9C"/>
                  <bgColor rgb="FFFF8181"/>
                </patternFill>
              </fill>
            </x14:dxf>
          </x14:cfRule>
          <xm:sqref>U2:U11</xm:sqref>
        </x14:conditionalFormatting>
        <x14:conditionalFormatting xmlns:xm="http://schemas.microsoft.com/office/excel/2006/main">
          <x14:cfRule type="expression" priority="9" id="{A50D39C3-10D5-4E7F-9F28-1586A833008C}">
            <xm:f>T10&lt;Thresholds!$C$3</xm:f>
            <x14:dxf>
              <fill>
                <patternFill>
                  <bgColor rgb="FFEE9C9C"/>
                </patternFill>
              </fill>
            </x14:dxf>
          </x14:cfRule>
          <xm:sqref>T10</xm:sqref>
        </x14:conditionalFormatting>
        <x14:conditionalFormatting xmlns:xm="http://schemas.microsoft.com/office/excel/2006/main">
          <x14:cfRule type="expression" priority="8" id="{637CAC0B-0242-4FB9-B1A7-84C22D856DF6}">
            <xm:f>OR(S10&gt;Thresholds!$C$2, S10&lt;1-Thresholds!$C$2)</xm:f>
            <x14:dxf>
              <fill>
                <patternFill>
                  <bgColor theme="9" tint="0.59996337778862885"/>
                </patternFill>
              </fill>
            </x14:dxf>
          </x14:cfRule>
          <xm:sqref>S10</xm:sqref>
        </x14:conditionalFormatting>
        <x14:conditionalFormatting xmlns:xm="http://schemas.microsoft.com/office/excel/2006/main">
          <x14:cfRule type="expression" priority="7" id="{3A88B704-14FE-441A-B300-1B532F6F5EDC}">
            <xm:f>Keep!T42&lt;Thresholds!$C$3</xm:f>
            <x14:dxf>
              <fill>
                <patternFill>
                  <bgColor rgb="FFEE9C9C"/>
                </patternFill>
              </fill>
            </x14:dxf>
          </x14:cfRule>
          <xm:sqref>T9</xm:sqref>
        </x14:conditionalFormatting>
        <x14:conditionalFormatting xmlns:xm="http://schemas.microsoft.com/office/excel/2006/main">
          <x14:cfRule type="expression" priority="6" id="{29B712FF-61F6-4955-9194-04EC2A67D9C8}">
            <xm:f>OR(Keep!S42&gt;Thresholds!$C$2, Keep!S42&lt;1-Thresholds!$C$2)</xm:f>
            <x14:dxf>
              <fill>
                <patternFill>
                  <bgColor theme="9" tint="0.59996337778862885"/>
                </patternFill>
              </fill>
            </x14:dxf>
          </x14:cfRule>
          <xm:sqref>S9</xm:sqref>
        </x14:conditionalFormatting>
        <x14:conditionalFormatting xmlns:xm="http://schemas.microsoft.com/office/excel/2006/main">
          <x14:cfRule type="expression" priority="254" id="{3A88B704-14FE-441A-B300-1B532F6F5EDC}">
            <xm:f>Keep!T23&lt;Thresholds!$C$3</xm:f>
            <x14:dxf>
              <fill>
                <patternFill>
                  <bgColor rgb="FFEE9C9C"/>
                </patternFill>
              </fill>
            </x14:dxf>
          </x14:cfRule>
          <xm:sqref>T6</xm:sqref>
        </x14:conditionalFormatting>
        <x14:conditionalFormatting xmlns:xm="http://schemas.microsoft.com/office/excel/2006/main">
          <x14:cfRule type="expression" priority="256" id="{29B712FF-61F6-4955-9194-04EC2A67D9C8}">
            <xm:f>OR(Keep!S23&gt;Thresholds!$C$2, Keep!S23&lt;1-Thresholds!$C$2)</xm:f>
            <x14:dxf>
              <fill>
                <patternFill>
                  <bgColor theme="9" tint="0.59996337778862885"/>
                </patternFill>
              </fill>
            </x14:dxf>
          </x14:cfRule>
          <xm:sqref>S6</xm:sqref>
        </x14:conditionalFormatting>
        <x14:conditionalFormatting xmlns:xm="http://schemas.microsoft.com/office/excel/2006/main">
          <x14:cfRule type="expression" priority="280" id="{3A88B704-14FE-441A-B300-1B532F6F5EDC}">
            <xm:f>Keep!T5&lt;Thresholds!$C$3</xm:f>
            <x14:dxf>
              <fill>
                <patternFill>
                  <bgColor rgb="FFEE9C9C"/>
                </patternFill>
              </fill>
            </x14:dxf>
          </x14:cfRule>
          <xm:sqref>T3</xm:sqref>
        </x14:conditionalFormatting>
        <x14:conditionalFormatting xmlns:xm="http://schemas.microsoft.com/office/excel/2006/main">
          <x14:cfRule type="expression" priority="281" id="{29B712FF-61F6-4955-9194-04EC2A67D9C8}">
            <xm:f>OR(Keep!S5&gt;Thresholds!$C$2, Keep!S5&lt;1-Thresholds!$C$2)</xm:f>
            <x14:dxf>
              <fill>
                <patternFill>
                  <bgColor theme="9" tint="0.59996337778862885"/>
                </patternFill>
              </fill>
            </x14:dxf>
          </x14:cfRule>
          <xm:sqref>S3</xm:sqref>
        </x14:conditionalFormatting>
        <x14:conditionalFormatting xmlns:xm="http://schemas.microsoft.com/office/excel/2006/main">
          <x14:cfRule type="expression" priority="1" id="{E3E302CE-BA6C-4D98-9ADA-41B20019033B}">
            <xm:f>Eliminations!V2&gt;Thresholds!$C$6</xm:f>
            <x14:dxf>
              <fill>
                <patternFill patternType="solid">
                  <fgColor rgb="FFEE9C9C"/>
                  <bgColor theme="9" tint="0.59996337778862885"/>
                </patternFill>
              </fill>
            </x14:dxf>
          </x14:cfRule>
          <xm:sqref>V2:V11 V47:V1048576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62"/>
  <sheetViews>
    <sheetView zoomScaleNormal="100" zoomScaleSheetLayoutView="100" workbookViewId="0">
      <selection activeCell="V2" sqref="V2:V43"/>
    </sheetView>
  </sheetViews>
  <sheetFormatPr defaultColWidth="6.85546875" defaultRowHeight="15" x14ac:dyDescent="0.25"/>
  <cols>
    <col min="1" max="1" width="3.28515625" style="2" bestFit="1" customWidth="1"/>
    <col min="2" max="2" width="8.140625" style="3" bestFit="1" customWidth="1"/>
    <col min="3" max="3" width="5" style="3" bestFit="1" customWidth="1"/>
    <col min="4" max="4" width="9.42578125" style="18" hidden="1" customWidth="1"/>
    <col min="5" max="5" width="11.140625" style="2" hidden="1" customWidth="1"/>
    <col min="6" max="6" width="12.28515625" style="2" hidden="1" customWidth="1"/>
    <col min="7" max="7" width="35" style="2" bestFit="1" customWidth="1"/>
    <col min="8" max="8" width="28.85546875" style="2" bestFit="1" customWidth="1"/>
    <col min="9" max="9" width="28" style="2" hidden="1" customWidth="1"/>
    <col min="10" max="11" width="7.5703125" style="3" bestFit="1" customWidth="1"/>
    <col min="12" max="12" width="7.85546875" style="3" bestFit="1" customWidth="1"/>
    <col min="13" max="13" width="10.85546875" style="7" bestFit="1" customWidth="1"/>
    <col min="14" max="14" width="7.5703125" style="3" bestFit="1" customWidth="1"/>
    <col min="15" max="15" width="7.85546875" style="3" bestFit="1" customWidth="1"/>
    <col min="16" max="16" width="7.5703125" style="8" bestFit="1" customWidth="1"/>
    <col min="17" max="17" width="7.85546875" style="8" bestFit="1" customWidth="1"/>
    <col min="18" max="18" width="10.85546875" style="8" bestFit="1" customWidth="1"/>
    <col min="19" max="19" width="11.5703125" style="2" bestFit="1" customWidth="1"/>
    <col min="20" max="20" width="12.7109375" style="2" customWidth="1"/>
    <col min="21" max="21" width="10.5703125" style="2" bestFit="1" customWidth="1"/>
    <col min="22" max="22" width="11.140625" style="2" customWidth="1"/>
    <col min="23" max="23" width="48.140625" style="13" bestFit="1" customWidth="1"/>
    <col min="24" max="24" width="35.5703125" style="2" customWidth="1"/>
    <col min="25" max="16384" width="6.85546875" style="2"/>
  </cols>
  <sheetData>
    <row r="1" spans="1:25" ht="30" x14ac:dyDescent="0.25">
      <c r="A1" s="2" t="s">
        <v>1660</v>
      </c>
      <c r="B1" s="57" t="s">
        <v>0</v>
      </c>
      <c r="C1" s="57" t="s">
        <v>639</v>
      </c>
      <c r="D1" s="58" t="s">
        <v>709</v>
      </c>
      <c r="E1" s="59" t="s">
        <v>641</v>
      </c>
      <c r="F1" s="59" t="s">
        <v>1</v>
      </c>
      <c r="G1" s="59" t="s">
        <v>642</v>
      </c>
      <c r="H1" s="59" t="s">
        <v>779</v>
      </c>
      <c r="I1" s="59" t="s">
        <v>780</v>
      </c>
      <c r="J1" s="60" t="s">
        <v>777</v>
      </c>
      <c r="K1" s="60" t="s">
        <v>633</v>
      </c>
      <c r="L1" s="60" t="s">
        <v>635</v>
      </c>
      <c r="M1" s="60" t="s">
        <v>727</v>
      </c>
      <c r="N1" s="60" t="s">
        <v>645</v>
      </c>
      <c r="O1" s="60" t="s">
        <v>636</v>
      </c>
      <c r="P1" s="60" t="s">
        <v>637</v>
      </c>
      <c r="Q1" s="60" t="s">
        <v>638</v>
      </c>
      <c r="R1" s="60" t="s">
        <v>728</v>
      </c>
      <c r="S1" s="60" t="s">
        <v>1656</v>
      </c>
      <c r="T1" s="61" t="s">
        <v>1657</v>
      </c>
      <c r="U1" s="61" t="s">
        <v>1696</v>
      </c>
      <c r="V1" s="61" t="s">
        <v>1730</v>
      </c>
      <c r="W1" s="12" t="s">
        <v>640</v>
      </c>
      <c r="X1" s="33"/>
      <c r="Y1" s="36"/>
    </row>
    <row r="2" spans="1:25" ht="30" x14ac:dyDescent="0.25">
      <c r="A2" s="2" t="str">
        <f t="shared" ref="A2:A46" si="0">LEFT(B2, 1)</f>
        <v>1</v>
      </c>
      <c r="B2" s="38">
        <v>1008</v>
      </c>
      <c r="C2" s="11" t="s">
        <v>697</v>
      </c>
      <c r="D2" s="80" t="s">
        <v>724</v>
      </c>
      <c r="E2" s="4">
        <v>3</v>
      </c>
      <c r="F2" s="2" t="s">
        <v>10</v>
      </c>
      <c r="G2" s="15" t="s">
        <v>686</v>
      </c>
      <c r="H2" s="1" t="s">
        <v>1204</v>
      </c>
      <c r="I2" s="1" t="s">
        <v>793</v>
      </c>
      <c r="J2" s="5" t="s">
        <v>644</v>
      </c>
      <c r="K2" s="3" t="s">
        <v>634</v>
      </c>
      <c r="L2" s="3" t="s">
        <v>634</v>
      </c>
      <c r="M2" s="5" t="s">
        <v>644</v>
      </c>
      <c r="N2" s="3" t="s">
        <v>634</v>
      </c>
      <c r="O2" s="3" t="s">
        <v>634</v>
      </c>
      <c r="P2" s="7" t="s">
        <v>634</v>
      </c>
      <c r="Q2" s="7" t="s">
        <v>634</v>
      </c>
      <c r="R2" s="5" t="s">
        <v>644</v>
      </c>
      <c r="S2" s="41">
        <f>VLOOKUP(B2, '2012-2018'!$A$1:$Z$706,24, FALSE)</f>
        <v>0</v>
      </c>
      <c r="T2" s="35">
        <f>VLOOKUP(B2,'2018-11 Pivot table'!$A$4:$C$709,3, FALSE)</f>
        <v>50</v>
      </c>
      <c r="U2" s="75">
        <f>VLOOKUP(B2,Demographics!$A$1:$W$636,13, FALSE)</f>
        <v>0.1699604743083</v>
      </c>
      <c r="V2" s="75">
        <f>VLOOKUP(B2,Demographics!$A$1:$W$636,23, FALSE)/100</f>
        <v>0.95</v>
      </c>
      <c r="W2" s="24" t="s">
        <v>1698</v>
      </c>
    </row>
    <row r="3" spans="1:25" ht="30" x14ac:dyDescent="0.25">
      <c r="A3" s="2" t="str">
        <f t="shared" si="0"/>
        <v>1</v>
      </c>
      <c r="B3" s="34">
        <v>1014</v>
      </c>
      <c r="C3" s="11" t="s">
        <v>705</v>
      </c>
      <c r="D3" s="11" t="s">
        <v>722</v>
      </c>
      <c r="E3" s="4">
        <v>7</v>
      </c>
      <c r="F3" s="2" t="s">
        <v>16</v>
      </c>
      <c r="G3" s="15" t="s">
        <v>17</v>
      </c>
      <c r="H3" s="1" t="s">
        <v>1206</v>
      </c>
      <c r="I3" s="1" t="s">
        <v>828</v>
      </c>
      <c r="J3" s="5" t="s">
        <v>644</v>
      </c>
      <c r="K3" s="3" t="s">
        <v>634</v>
      </c>
      <c r="L3" s="5" t="s">
        <v>644</v>
      </c>
      <c r="M3" s="5" t="s">
        <v>644</v>
      </c>
      <c r="N3" s="3" t="s">
        <v>634</v>
      </c>
      <c r="O3" s="3" t="s">
        <v>634</v>
      </c>
      <c r="P3" s="7" t="s">
        <v>634</v>
      </c>
      <c r="Q3" s="5" t="s">
        <v>644</v>
      </c>
      <c r="R3" s="5" t="s">
        <v>644</v>
      </c>
      <c r="S3" s="41">
        <f>VLOOKUP(B3, '2012-2018'!$A$1:$Z$706,24, FALSE)</f>
        <v>0.49382716049382713</v>
      </c>
      <c r="T3" s="35">
        <f>VLOOKUP(B3,'2018-11 Pivot table'!$A$4:$C$709,3, FALSE)</f>
        <v>245</v>
      </c>
      <c r="U3" s="75">
        <f>VLOOKUP(B3,Demographics!$A$1:$W$636,13, FALSE)</f>
        <v>0.18947368421052599</v>
      </c>
      <c r="V3" s="75">
        <f>VLOOKUP(B3,Demographics!$A$1:$W$636,23, FALSE)/100</f>
        <v>0.54</v>
      </c>
      <c r="W3" s="24" t="s">
        <v>734</v>
      </c>
    </row>
    <row r="4" spans="1:25" ht="30" x14ac:dyDescent="0.25">
      <c r="A4" s="2" t="str">
        <f t="shared" si="0"/>
        <v>1</v>
      </c>
      <c r="B4" s="38">
        <v>1025</v>
      </c>
      <c r="C4" s="3" t="s">
        <v>705</v>
      </c>
      <c r="D4" s="3" t="s">
        <v>723</v>
      </c>
      <c r="E4" s="4">
        <v>14</v>
      </c>
      <c r="F4" s="2" t="s">
        <v>31</v>
      </c>
      <c r="G4" s="15" t="s">
        <v>32</v>
      </c>
      <c r="H4" s="1" t="s">
        <v>1209</v>
      </c>
      <c r="I4" s="1" t="s">
        <v>856</v>
      </c>
      <c r="J4" s="5" t="s">
        <v>644</v>
      </c>
      <c r="K4" s="3" t="s">
        <v>634</v>
      </c>
      <c r="L4" s="5" t="s">
        <v>644</v>
      </c>
      <c r="M4" s="5" t="s">
        <v>644</v>
      </c>
      <c r="N4" s="3" t="s">
        <v>634</v>
      </c>
      <c r="O4" s="5" t="s">
        <v>644</v>
      </c>
      <c r="P4" s="7" t="s">
        <v>634</v>
      </c>
      <c r="Q4" s="5" t="s">
        <v>644</v>
      </c>
      <c r="R4" s="5" t="s">
        <v>644</v>
      </c>
      <c r="S4" s="41">
        <f>VLOOKUP(B4, '2012-2018'!$A$1:$Z$706,24, FALSE)</f>
        <v>0.34722222222222221</v>
      </c>
      <c r="T4" s="35">
        <f>VLOOKUP(B4,'2018-11 Pivot table'!$A$4:$C$709,3, FALSE)</f>
        <v>536</v>
      </c>
      <c r="U4" s="75">
        <f>VLOOKUP(B4,Demographics!$A$1:$W$636,13, FALSE)</f>
        <v>0.18709327548806901</v>
      </c>
      <c r="V4" s="75">
        <f>VLOOKUP(B4,Demographics!$A$1:$W$636,23, FALSE)/100</f>
        <v>0.65</v>
      </c>
      <c r="W4" s="24" t="s">
        <v>735</v>
      </c>
    </row>
    <row r="5" spans="1:25" ht="30" x14ac:dyDescent="0.25">
      <c r="A5" s="2" t="str">
        <f t="shared" si="0"/>
        <v>1</v>
      </c>
      <c r="B5" s="34">
        <v>1062</v>
      </c>
      <c r="C5" s="11" t="s">
        <v>697</v>
      </c>
      <c r="D5" s="80" t="s">
        <v>724</v>
      </c>
      <c r="E5" s="4">
        <v>18</v>
      </c>
      <c r="F5" s="2" t="s">
        <v>83</v>
      </c>
      <c r="G5" s="15" t="s">
        <v>84</v>
      </c>
      <c r="H5" s="1" t="s">
        <v>1211</v>
      </c>
      <c r="I5" s="1" t="s">
        <v>1050</v>
      </c>
      <c r="J5" s="5" t="s">
        <v>644</v>
      </c>
      <c r="K5" s="3" t="s">
        <v>634</v>
      </c>
      <c r="L5" s="3" t="s">
        <v>634</v>
      </c>
      <c r="M5" s="7" t="s">
        <v>634</v>
      </c>
      <c r="N5" s="3" t="s">
        <v>634</v>
      </c>
      <c r="O5" s="3" t="s">
        <v>634</v>
      </c>
      <c r="P5" s="7" t="s">
        <v>634</v>
      </c>
      <c r="Q5" s="7" t="s">
        <v>634</v>
      </c>
      <c r="R5" s="7" t="s">
        <v>634</v>
      </c>
      <c r="S5" s="41">
        <f>VLOOKUP(B5, '2012-2018'!$A$1:$Z$706,24, FALSE)</f>
        <v>0.375</v>
      </c>
      <c r="T5" s="35">
        <f>VLOOKUP(B5,'2018-11 Pivot table'!$A$4:$C$709,3, FALSE)</f>
        <v>513</v>
      </c>
      <c r="U5" s="75">
        <f>VLOOKUP(B5,Demographics!$A$1:$W$636,13, FALSE)</f>
        <v>0.17142857142857101</v>
      </c>
      <c r="V5" s="75">
        <f>VLOOKUP(B5,Demographics!$A$1:$W$636,23, FALSE)/100</f>
        <v>0.62</v>
      </c>
      <c r="W5" s="24" t="s">
        <v>1699</v>
      </c>
    </row>
    <row r="6" spans="1:25" ht="30" x14ac:dyDescent="0.25">
      <c r="A6" s="2" t="str">
        <f t="shared" si="0"/>
        <v>1</v>
      </c>
      <c r="B6" s="38">
        <v>1106</v>
      </c>
      <c r="C6" s="3" t="s">
        <v>697</v>
      </c>
      <c r="D6" s="19" t="s">
        <v>722</v>
      </c>
      <c r="E6" s="4">
        <v>34</v>
      </c>
      <c r="F6" s="2" t="s">
        <v>135</v>
      </c>
      <c r="G6" s="15" t="s">
        <v>665</v>
      </c>
      <c r="H6" s="1" t="s">
        <v>1214</v>
      </c>
      <c r="I6" s="1" t="s">
        <v>803</v>
      </c>
      <c r="J6" s="5" t="s">
        <v>644</v>
      </c>
      <c r="K6" s="3" t="s">
        <v>634</v>
      </c>
      <c r="L6" s="5" t="s">
        <v>644</v>
      </c>
      <c r="M6" s="7" t="s">
        <v>634</v>
      </c>
      <c r="N6" s="3" t="s">
        <v>634</v>
      </c>
      <c r="O6" s="5" t="s">
        <v>644</v>
      </c>
      <c r="P6" s="7" t="s">
        <v>634</v>
      </c>
      <c r="Q6" s="5" t="s">
        <v>644</v>
      </c>
      <c r="R6" s="7" t="s">
        <v>634</v>
      </c>
      <c r="S6" s="41">
        <f>VLOOKUP(B6, '2012-2018'!$A$1:$Z$706,24, FALSE)</f>
        <v>2.976190476190476E-3</v>
      </c>
      <c r="T6" s="35">
        <f>VLOOKUP(B6,'2018-11 Pivot table'!$A$4:$C$709,3, FALSE)</f>
        <v>229</v>
      </c>
      <c r="U6" s="75">
        <f>VLOOKUP(B6,Demographics!$A$1:$W$636,13, FALSE)</f>
        <v>0.24011434016198199</v>
      </c>
      <c r="V6" s="75">
        <f>VLOOKUP(B6,Demographics!$A$1:$W$636,23, FALSE)/100</f>
        <v>0.98</v>
      </c>
      <c r="W6" s="24" t="s">
        <v>1700</v>
      </c>
    </row>
    <row r="7" spans="1:25" ht="45" x14ac:dyDescent="0.25">
      <c r="A7" s="2" t="str">
        <f t="shared" si="0"/>
        <v>1</v>
      </c>
      <c r="B7" s="34">
        <v>1117</v>
      </c>
      <c r="C7" s="11" t="s">
        <v>705</v>
      </c>
      <c r="D7" s="19" t="s">
        <v>723</v>
      </c>
      <c r="E7" s="4">
        <v>37</v>
      </c>
      <c r="F7" s="2" t="s">
        <v>152</v>
      </c>
      <c r="G7" s="15" t="s">
        <v>153</v>
      </c>
      <c r="H7" s="1" t="s">
        <v>1135</v>
      </c>
      <c r="I7" s="1" t="s">
        <v>808</v>
      </c>
      <c r="J7" s="5" t="s">
        <v>644</v>
      </c>
      <c r="K7" s="3" t="s">
        <v>634</v>
      </c>
      <c r="L7" s="5" t="s">
        <v>644</v>
      </c>
      <c r="M7" s="5" t="s">
        <v>644</v>
      </c>
      <c r="N7" s="3" t="s">
        <v>634</v>
      </c>
      <c r="O7" s="5" t="s">
        <v>644</v>
      </c>
      <c r="P7" s="7" t="s">
        <v>634</v>
      </c>
      <c r="Q7" s="5" t="s">
        <v>644</v>
      </c>
      <c r="R7" s="5" t="s">
        <v>644</v>
      </c>
      <c r="S7" s="41">
        <f>VLOOKUP(B7, '2012-2018'!$A$1:$Z$706,24, FALSE)</f>
        <v>0.47083333333333333</v>
      </c>
      <c r="T7" s="35">
        <f>VLOOKUP(B7,'2018-11 Pivot table'!$A$4:$C$709,3, FALSE)</f>
        <v>359</v>
      </c>
      <c r="U7" s="75">
        <f>VLOOKUP(B7,Demographics!$A$1:$W$636,13, FALSE)</f>
        <v>0.20878459687123899</v>
      </c>
      <c r="V7" s="75">
        <f>VLOOKUP(B7,Demographics!$A$1:$W$636,23, FALSE)/100</f>
        <v>0.16</v>
      </c>
      <c r="W7" s="24" t="s">
        <v>764</v>
      </c>
    </row>
    <row r="8" spans="1:25" ht="45" x14ac:dyDescent="0.25">
      <c r="A8" s="2" t="str">
        <f t="shared" si="0"/>
        <v>1</v>
      </c>
      <c r="B8" s="34">
        <v>1142</v>
      </c>
      <c r="C8" s="11" t="s">
        <v>701</v>
      </c>
      <c r="D8" s="80" t="s">
        <v>724</v>
      </c>
      <c r="E8" s="4">
        <v>44</v>
      </c>
      <c r="F8" s="2" t="s">
        <v>191</v>
      </c>
      <c r="G8" s="15" t="s">
        <v>192</v>
      </c>
      <c r="H8" s="1" t="s">
        <v>1137</v>
      </c>
      <c r="I8" s="1" t="s">
        <v>795</v>
      </c>
      <c r="J8" s="5" t="s">
        <v>644</v>
      </c>
      <c r="K8" s="3" t="s">
        <v>634</v>
      </c>
      <c r="L8" s="3" t="s">
        <v>634</v>
      </c>
      <c r="M8" s="7" t="s">
        <v>634</v>
      </c>
      <c r="N8" s="3" t="s">
        <v>634</v>
      </c>
      <c r="O8" s="3" t="s">
        <v>634</v>
      </c>
      <c r="P8" s="7" t="s">
        <v>634</v>
      </c>
      <c r="Q8" s="7" t="s">
        <v>634</v>
      </c>
      <c r="R8" s="7" t="s">
        <v>634</v>
      </c>
      <c r="S8" s="41">
        <f>VLOOKUP(B8, '2012-2018'!$A$1:$Z$706,24, FALSE)</f>
        <v>0.49310344827586206</v>
      </c>
      <c r="T8" s="35">
        <f>VLOOKUP(B8,'2018-11 Pivot table'!$A$4:$C$709,3, FALSE)</f>
        <v>208</v>
      </c>
      <c r="U8" s="75">
        <f>VLOOKUP(B8,Demographics!$A$1:$W$636,13, FALSE)</f>
        <v>0.24491525423728799</v>
      </c>
      <c r="V8" s="75">
        <f>VLOOKUP(B8,Demographics!$A$1:$W$636,23, FALSE)/100</f>
        <v>0.3</v>
      </c>
      <c r="W8" s="24" t="s">
        <v>737</v>
      </c>
    </row>
    <row r="9" spans="1:25" ht="30" x14ac:dyDescent="0.25">
      <c r="A9" s="2" t="str">
        <f t="shared" si="0"/>
        <v>1</v>
      </c>
      <c r="B9" s="38">
        <v>1188</v>
      </c>
      <c r="C9" s="11" t="s">
        <v>697</v>
      </c>
      <c r="D9" s="80" t="s">
        <v>722</v>
      </c>
      <c r="E9" s="4">
        <v>53</v>
      </c>
      <c r="F9" s="2" t="s">
        <v>262</v>
      </c>
      <c r="G9" s="15" t="s">
        <v>263</v>
      </c>
      <c r="H9" s="1" t="s">
        <v>1138</v>
      </c>
      <c r="I9" s="1" t="s">
        <v>789</v>
      </c>
      <c r="J9" s="5" t="s">
        <v>644</v>
      </c>
      <c r="K9" s="3" t="s">
        <v>634</v>
      </c>
      <c r="L9" s="3" t="s">
        <v>634</v>
      </c>
      <c r="M9" s="7" t="s">
        <v>634</v>
      </c>
      <c r="N9" s="3" t="s">
        <v>634</v>
      </c>
      <c r="O9" s="3" t="s">
        <v>634</v>
      </c>
      <c r="P9" s="7" t="s">
        <v>634</v>
      </c>
      <c r="Q9" s="7" t="s">
        <v>634</v>
      </c>
      <c r="R9" s="7" t="s">
        <v>634</v>
      </c>
      <c r="S9" s="41">
        <f>VLOOKUP(B9, '2012-2018'!$A$1:$Z$706,24, FALSE)</f>
        <v>0.03</v>
      </c>
      <c r="T9" s="35">
        <f>VLOOKUP(B9,'2018-11 Pivot table'!$A$4:$C$709,3, FALSE)</f>
        <v>64</v>
      </c>
      <c r="U9" s="75">
        <f>VLOOKUP(B9,Demographics!$A$1:$W$636,13, FALSE)</f>
        <v>0.23090909090909101</v>
      </c>
      <c r="V9" s="75">
        <f>VLOOKUP(B9,Demographics!$A$1:$W$636,23, FALSE)/100</f>
        <v>0.96</v>
      </c>
      <c r="W9" s="24" t="s">
        <v>1701</v>
      </c>
    </row>
    <row r="10" spans="1:25" ht="30" x14ac:dyDescent="0.25">
      <c r="A10" s="2" t="str">
        <f t="shared" si="0"/>
        <v>1</v>
      </c>
      <c r="B10" s="34">
        <v>1270</v>
      </c>
      <c r="C10" s="11" t="s">
        <v>697</v>
      </c>
      <c r="D10" s="19" t="s">
        <v>724</v>
      </c>
      <c r="E10" s="4">
        <v>67</v>
      </c>
      <c r="F10" s="2" t="s">
        <v>368</v>
      </c>
      <c r="G10" s="15" t="s">
        <v>369</v>
      </c>
      <c r="H10" s="1" t="s">
        <v>1143</v>
      </c>
      <c r="I10" s="1" t="s">
        <v>789</v>
      </c>
      <c r="J10" s="5" t="s">
        <v>644</v>
      </c>
      <c r="K10" s="3" t="s">
        <v>634</v>
      </c>
      <c r="L10" s="3" t="s">
        <v>634</v>
      </c>
      <c r="M10" s="7" t="s">
        <v>634</v>
      </c>
      <c r="N10" s="3" t="s">
        <v>634</v>
      </c>
      <c r="O10" s="3" t="s">
        <v>634</v>
      </c>
      <c r="P10" s="7" t="s">
        <v>634</v>
      </c>
      <c r="Q10" s="7" t="s">
        <v>634</v>
      </c>
      <c r="R10" s="5" t="s">
        <v>644</v>
      </c>
      <c r="S10" s="41">
        <f>VLOOKUP(B10, '2012-2018'!$A$1:$Z$706,24, FALSE)</f>
        <v>0.5092592592592593</v>
      </c>
      <c r="T10" s="35">
        <f>VLOOKUP(B10,'2018-11 Pivot table'!$A$4:$C$709,3, FALSE)</f>
        <v>400</v>
      </c>
      <c r="U10" s="75">
        <f>VLOOKUP(B10,Demographics!$A$1:$W$636,13, FALSE)</f>
        <v>0.20202020202020199</v>
      </c>
      <c r="V10" s="75">
        <f>VLOOKUP(B10,Demographics!$A$1:$W$636,23, FALSE)/100</f>
        <v>0.41</v>
      </c>
      <c r="W10" s="24" t="s">
        <v>1217</v>
      </c>
    </row>
    <row r="11" spans="1:25" ht="60" x14ac:dyDescent="0.25">
      <c r="A11" s="2" t="str">
        <f t="shared" si="0"/>
        <v>1</v>
      </c>
      <c r="B11" s="34">
        <v>1279</v>
      </c>
      <c r="C11" s="11" t="s">
        <v>697</v>
      </c>
      <c r="D11" s="19" t="s">
        <v>723</v>
      </c>
      <c r="E11" s="4">
        <v>72</v>
      </c>
      <c r="F11" s="2" t="s">
        <v>381</v>
      </c>
      <c r="G11" s="15" t="s">
        <v>382</v>
      </c>
      <c r="H11" s="1" t="s">
        <v>1144</v>
      </c>
      <c r="I11" s="1" t="s">
        <v>789</v>
      </c>
      <c r="J11" s="5" t="s">
        <v>644</v>
      </c>
      <c r="K11" s="3" t="s">
        <v>634</v>
      </c>
      <c r="L11" s="3" t="s">
        <v>634</v>
      </c>
      <c r="M11" s="7" t="s">
        <v>634</v>
      </c>
      <c r="N11" s="3" t="s">
        <v>634</v>
      </c>
      <c r="O11" s="3" t="s">
        <v>634</v>
      </c>
      <c r="P11" s="7" t="s">
        <v>634</v>
      </c>
      <c r="Q11" s="7" t="s">
        <v>634</v>
      </c>
      <c r="R11" s="7" t="s">
        <v>634</v>
      </c>
      <c r="S11" s="41">
        <f>VLOOKUP(B11, '2012-2018'!$A$1:$Z$706,24, FALSE)</f>
        <v>0.28878281622911695</v>
      </c>
      <c r="T11" s="35">
        <f>VLOOKUP(B11,'2018-11 Pivot table'!$A$4:$C$709,3, FALSE)</f>
        <v>348</v>
      </c>
      <c r="U11" s="75">
        <f>VLOOKUP(B11,Demographics!$A$1:$W$636,13, FALSE)</f>
        <v>0.22178217821782201</v>
      </c>
      <c r="V11" s="75">
        <f>VLOOKUP(B11,Demographics!$A$1:$W$636,23, FALSE)/100</f>
        <v>0.63</v>
      </c>
      <c r="W11" s="24" t="s">
        <v>738</v>
      </c>
    </row>
    <row r="12" spans="1:25" ht="45" x14ac:dyDescent="0.25">
      <c r="A12" s="2" t="str">
        <f t="shared" si="0"/>
        <v>1</v>
      </c>
      <c r="B12" s="34">
        <v>1293</v>
      </c>
      <c r="C12" s="11" t="s">
        <v>705</v>
      </c>
      <c r="D12" s="19" t="s">
        <v>724</v>
      </c>
      <c r="E12" s="4">
        <v>74</v>
      </c>
      <c r="F12" s="2" t="s">
        <v>393</v>
      </c>
      <c r="G12" s="15" t="s">
        <v>394</v>
      </c>
      <c r="H12" s="1" t="s">
        <v>1145</v>
      </c>
      <c r="I12" s="1" t="s">
        <v>1146</v>
      </c>
      <c r="J12" s="5" t="s">
        <v>644</v>
      </c>
      <c r="K12" s="3" t="s">
        <v>634</v>
      </c>
      <c r="L12" s="5" t="s">
        <v>644</v>
      </c>
      <c r="M12" s="5" t="s">
        <v>644</v>
      </c>
      <c r="N12" s="3" t="s">
        <v>634</v>
      </c>
      <c r="O12" s="5" t="s">
        <v>644</v>
      </c>
      <c r="P12" s="7" t="s">
        <v>634</v>
      </c>
      <c r="Q12" s="5" t="s">
        <v>644</v>
      </c>
      <c r="R12" s="5" t="s">
        <v>644</v>
      </c>
      <c r="S12" s="41">
        <f>VLOOKUP(B12, '2012-2018'!$A$1:$Z$706,24, FALSE)</f>
        <v>0.11737089201877934</v>
      </c>
      <c r="T12" s="35">
        <f>VLOOKUP(B12,'2018-11 Pivot table'!$A$4:$C$709,3, FALSE)</f>
        <v>184</v>
      </c>
      <c r="U12" s="75">
        <f>VLOOKUP(B12,Demographics!$A$1:$W$636,13, FALSE)</f>
        <v>0.18419033000767501</v>
      </c>
      <c r="V12" s="75">
        <f>VLOOKUP(B12,Demographics!$A$1:$W$636,23, FALSE)/100</f>
        <v>0.81</v>
      </c>
      <c r="W12" s="24" t="s">
        <v>766</v>
      </c>
    </row>
    <row r="13" spans="1:25" ht="45" x14ac:dyDescent="0.25">
      <c r="A13" s="2" t="str">
        <f t="shared" si="0"/>
        <v>1</v>
      </c>
      <c r="B13" s="34">
        <v>1347</v>
      </c>
      <c r="C13" s="11" t="s">
        <v>701</v>
      </c>
      <c r="D13" s="19" t="s">
        <v>722</v>
      </c>
      <c r="E13" s="4">
        <v>83</v>
      </c>
      <c r="F13" s="2" t="s">
        <v>457</v>
      </c>
      <c r="G13" s="15" t="s">
        <v>458</v>
      </c>
      <c r="H13" s="1" t="s">
        <v>1148</v>
      </c>
      <c r="I13" s="1" t="s">
        <v>846</v>
      </c>
      <c r="J13" s="5" t="s">
        <v>644</v>
      </c>
      <c r="K13" s="3" t="s">
        <v>634</v>
      </c>
      <c r="L13" s="5" t="s">
        <v>644</v>
      </c>
      <c r="M13" s="5" t="s">
        <v>644</v>
      </c>
      <c r="N13" s="3" t="s">
        <v>634</v>
      </c>
      <c r="O13" s="5" t="s">
        <v>644</v>
      </c>
      <c r="P13" s="7" t="s">
        <v>634</v>
      </c>
      <c r="Q13" s="5" t="s">
        <v>644</v>
      </c>
      <c r="R13" s="5" t="s">
        <v>644</v>
      </c>
      <c r="S13" s="41">
        <f>VLOOKUP(B13, '2012-2018'!$A$1:$Z$706,24, FALSE)</f>
        <v>0.47156398104265401</v>
      </c>
      <c r="T13" s="35">
        <f>VLOOKUP(B13,'2018-11 Pivot table'!$A$4:$C$709,3, FALSE)</f>
        <v>495</v>
      </c>
      <c r="U13" s="75">
        <f>VLOOKUP(B13,Demographics!$A$1:$W$636,13, FALSE)</f>
        <v>0.170968505801563</v>
      </c>
      <c r="V13" s="75">
        <f>VLOOKUP(B13,Demographics!$A$1:$W$636,23, FALSE)/100</f>
        <v>0.45</v>
      </c>
      <c r="W13" s="24" t="s">
        <v>710</v>
      </c>
    </row>
    <row r="14" spans="1:25" x14ac:dyDescent="0.25">
      <c r="A14" s="2" t="str">
        <f t="shared" si="0"/>
        <v>1</v>
      </c>
      <c r="B14" s="34">
        <v>1489</v>
      </c>
      <c r="C14" s="11" t="s">
        <v>702</v>
      </c>
      <c r="D14" s="11" t="s">
        <v>724</v>
      </c>
      <c r="E14" s="4">
        <v>89</v>
      </c>
      <c r="F14" s="2" t="s">
        <v>536</v>
      </c>
      <c r="G14" s="15" t="s">
        <v>537</v>
      </c>
      <c r="H14" s="1" t="s">
        <v>1150</v>
      </c>
      <c r="I14" s="1" t="s">
        <v>843</v>
      </c>
      <c r="J14" s="5" t="s">
        <v>644</v>
      </c>
      <c r="K14" s="3" t="s">
        <v>634</v>
      </c>
      <c r="L14" s="5" t="s">
        <v>644</v>
      </c>
      <c r="M14" s="7" t="s">
        <v>634</v>
      </c>
      <c r="N14" s="3" t="s">
        <v>634</v>
      </c>
      <c r="O14" s="5" t="s">
        <v>644</v>
      </c>
      <c r="P14" s="7" t="s">
        <v>634</v>
      </c>
      <c r="Q14" s="5" t="s">
        <v>644</v>
      </c>
      <c r="R14" s="7" t="s">
        <v>634</v>
      </c>
      <c r="S14" s="41">
        <f>VLOOKUP(B14, '2012-2018'!$A$1:$Z$706,24, FALSE)</f>
        <v>0.26359832635983266</v>
      </c>
      <c r="T14" s="35">
        <f>VLOOKUP(B14,'2018-11 Pivot table'!$A$4:$C$709,3, FALSE)</f>
        <v>431</v>
      </c>
      <c r="U14" s="75">
        <f>VLOOKUP(B14,Demographics!$A$1:$W$636,13, FALSE)</f>
        <v>0.117504542701393</v>
      </c>
      <c r="V14" s="75">
        <f>VLOOKUP(B14,Demographics!$A$1:$W$636,23, FALSE)/100</f>
        <v>0.64</v>
      </c>
      <c r="W14" s="24" t="s">
        <v>768</v>
      </c>
    </row>
    <row r="15" spans="1:25" x14ac:dyDescent="0.25">
      <c r="A15" s="2" t="str">
        <f t="shared" si="0"/>
        <v>2</v>
      </c>
      <c r="B15" s="34">
        <v>2026</v>
      </c>
      <c r="C15" s="11" t="s">
        <v>702</v>
      </c>
      <c r="D15" s="11" t="s">
        <v>723</v>
      </c>
      <c r="E15" s="4">
        <v>97</v>
      </c>
      <c r="F15" s="2" t="s">
        <v>33</v>
      </c>
      <c r="G15" s="15" t="s">
        <v>34</v>
      </c>
      <c r="H15" s="1" t="s">
        <v>1152</v>
      </c>
      <c r="I15" s="1" t="s">
        <v>903</v>
      </c>
      <c r="J15" s="5" t="s">
        <v>644</v>
      </c>
      <c r="K15" s="3" t="s">
        <v>634</v>
      </c>
      <c r="L15" s="5" t="s">
        <v>644</v>
      </c>
      <c r="M15" s="7" t="s">
        <v>634</v>
      </c>
      <c r="N15" s="3" t="s">
        <v>634</v>
      </c>
      <c r="O15" s="5" t="s">
        <v>644</v>
      </c>
      <c r="P15" s="7" t="s">
        <v>634</v>
      </c>
      <c r="Q15" s="5" t="s">
        <v>644</v>
      </c>
      <c r="R15" s="7" t="s">
        <v>634</v>
      </c>
      <c r="S15" s="41">
        <f>VLOOKUP(B15, '2012-2018'!$A$1:$Z$706,24, FALSE)</f>
        <v>0.57917570498915405</v>
      </c>
      <c r="T15" s="35">
        <f>VLOOKUP(B15,'2018-11 Pivot table'!$A$4:$C$709,3, FALSE)</f>
        <v>289</v>
      </c>
      <c r="U15" s="75">
        <f>VLOOKUP(B15,Demographics!$A$1:$W$636,13, FALSE)</f>
        <v>0.32593766508188099</v>
      </c>
      <c r="V15" s="75">
        <f>VLOOKUP(B15,Demographics!$A$1:$W$636,23, FALSE)/100</f>
        <v>0.22</v>
      </c>
      <c r="W15" s="24" t="s">
        <v>714</v>
      </c>
    </row>
    <row r="16" spans="1:25" x14ac:dyDescent="0.25">
      <c r="A16" s="2" t="str">
        <f t="shared" si="0"/>
        <v>2</v>
      </c>
      <c r="B16" s="34">
        <v>2052</v>
      </c>
      <c r="C16" s="80" t="s">
        <v>702</v>
      </c>
      <c r="D16" s="80" t="s">
        <v>724</v>
      </c>
      <c r="E16" s="4">
        <v>103</v>
      </c>
      <c r="F16" s="2" t="s">
        <v>69</v>
      </c>
      <c r="G16" s="15" t="s">
        <v>70</v>
      </c>
      <c r="H16" s="1" t="s">
        <v>1155</v>
      </c>
      <c r="I16" s="1" t="s">
        <v>893</v>
      </c>
      <c r="J16" s="5" t="s">
        <v>644</v>
      </c>
      <c r="K16" s="3" t="s">
        <v>634</v>
      </c>
      <c r="L16" s="5" t="s">
        <v>644</v>
      </c>
      <c r="M16" s="5" t="s">
        <v>644</v>
      </c>
      <c r="N16" s="3" t="s">
        <v>634</v>
      </c>
      <c r="O16" s="5" t="s">
        <v>644</v>
      </c>
      <c r="P16" s="7" t="s">
        <v>634</v>
      </c>
      <c r="Q16" s="5" t="s">
        <v>644</v>
      </c>
      <c r="R16" s="5" t="s">
        <v>644</v>
      </c>
      <c r="S16" s="41">
        <f>VLOOKUP(B16, '2012-2018'!$A$1:$Z$706,24, FALSE)</f>
        <v>0.48632218844984804</v>
      </c>
      <c r="T16" s="35">
        <f>VLOOKUP(B16,'2018-11 Pivot table'!$A$4:$C$709,3, FALSE)</f>
        <v>332</v>
      </c>
      <c r="U16" s="75">
        <f>VLOOKUP(B16,Demographics!$A$1:$W$636,13, FALSE)</f>
        <v>0.12686927158707201</v>
      </c>
      <c r="V16" s="75">
        <f>VLOOKUP(B16,Demographics!$A$1:$W$636,23, FALSE)/100</f>
        <v>0.54</v>
      </c>
      <c r="W16" s="24" t="s">
        <v>715</v>
      </c>
    </row>
    <row r="17" spans="1:23" ht="45" x14ac:dyDescent="0.25">
      <c r="A17" s="2" t="str">
        <f t="shared" si="0"/>
        <v>2</v>
      </c>
      <c r="B17" s="34">
        <v>2100</v>
      </c>
      <c r="C17" s="11" t="s">
        <v>702</v>
      </c>
      <c r="D17" s="23" t="s">
        <v>723</v>
      </c>
      <c r="E17" s="4">
        <v>105</v>
      </c>
      <c r="F17" s="2" t="s">
        <v>125</v>
      </c>
      <c r="G17" s="15" t="s">
        <v>126</v>
      </c>
      <c r="H17" s="1" t="s">
        <v>1156</v>
      </c>
      <c r="I17" s="1" t="s">
        <v>890</v>
      </c>
      <c r="J17" s="5" t="s">
        <v>644</v>
      </c>
      <c r="K17" s="3" t="s">
        <v>634</v>
      </c>
      <c r="L17" s="5" t="s">
        <v>644</v>
      </c>
      <c r="M17" s="5" t="s">
        <v>644</v>
      </c>
      <c r="N17" s="3" t="s">
        <v>634</v>
      </c>
      <c r="O17" s="5" t="s">
        <v>644</v>
      </c>
      <c r="P17" s="7" t="s">
        <v>634</v>
      </c>
      <c r="Q17" s="5" t="s">
        <v>644</v>
      </c>
      <c r="R17" s="5" t="s">
        <v>644</v>
      </c>
      <c r="S17" s="41">
        <f>VLOOKUP(B17, '2012-2018'!$A$1:$Z$706,24, FALSE)</f>
        <v>0.61627906976744184</v>
      </c>
      <c r="T17" s="35">
        <f>VLOOKUP(B17,'2018-11 Pivot table'!$A$4:$C$709,3, FALSE)</f>
        <v>72</v>
      </c>
      <c r="U17" s="75">
        <f>VLOOKUP(B17,Demographics!$A$1:$W$636,13, FALSE)</f>
        <v>0.24053030303030301</v>
      </c>
      <c r="V17" s="75">
        <f>VLOOKUP(B17,Demographics!$A$1:$W$636,23, FALSE)/100</f>
        <v>0.4</v>
      </c>
      <c r="W17" s="24" t="s">
        <v>729</v>
      </c>
    </row>
    <row r="18" spans="1:23" x14ac:dyDescent="0.25">
      <c r="A18" s="2" t="str">
        <f t="shared" si="0"/>
        <v>2</v>
      </c>
      <c r="B18" s="34">
        <v>2168</v>
      </c>
      <c r="C18" s="11" t="s">
        <v>702</v>
      </c>
      <c r="D18" s="11" t="s">
        <v>724</v>
      </c>
      <c r="E18" s="4">
        <v>112</v>
      </c>
      <c r="F18" s="2" t="s">
        <v>231</v>
      </c>
      <c r="G18" s="15" t="s">
        <v>232</v>
      </c>
      <c r="H18" s="1" t="s">
        <v>1157</v>
      </c>
      <c r="I18" s="1" t="s">
        <v>893</v>
      </c>
      <c r="J18" s="5" t="s">
        <v>644</v>
      </c>
      <c r="K18" s="3" t="s">
        <v>634</v>
      </c>
      <c r="L18" s="3" t="s">
        <v>634</v>
      </c>
      <c r="M18" s="5" t="s">
        <v>644</v>
      </c>
      <c r="N18" s="3" t="s">
        <v>634</v>
      </c>
      <c r="O18" s="3" t="s">
        <v>634</v>
      </c>
      <c r="P18" s="7" t="s">
        <v>634</v>
      </c>
      <c r="Q18" s="7" t="s">
        <v>634</v>
      </c>
      <c r="R18" s="5" t="s">
        <v>644</v>
      </c>
      <c r="S18" s="41">
        <f>VLOOKUP(B18, '2012-2018'!$A$1:$Z$706,24, FALSE)</f>
        <v>0.51630434782608692</v>
      </c>
      <c r="T18" s="35">
        <f>VLOOKUP(B18,'2018-11 Pivot table'!$A$4:$C$709,3, FALSE)</f>
        <v>396</v>
      </c>
      <c r="U18" s="75">
        <f>VLOOKUP(B18,Demographics!$A$1:$W$636,13, FALSE)</f>
        <v>0.174770642201835</v>
      </c>
      <c r="V18" s="75">
        <f>VLOOKUP(B18,Demographics!$A$1:$W$636,23, FALSE)/100</f>
        <v>0.55000000000000004</v>
      </c>
      <c r="W18" s="24" t="s">
        <v>716</v>
      </c>
    </row>
    <row r="19" spans="1:23" ht="30" x14ac:dyDescent="0.25">
      <c r="A19" s="2" t="str">
        <f t="shared" si="0"/>
        <v>2</v>
      </c>
      <c r="B19" s="34">
        <v>2205</v>
      </c>
      <c r="C19" s="11" t="s">
        <v>702</v>
      </c>
      <c r="D19" s="11" t="s">
        <v>724</v>
      </c>
      <c r="E19" s="4">
        <v>119</v>
      </c>
      <c r="F19" s="2" t="s">
        <v>285</v>
      </c>
      <c r="G19" s="15" t="s">
        <v>286</v>
      </c>
      <c r="H19" s="1" t="s">
        <v>1159</v>
      </c>
      <c r="I19" s="1" t="s">
        <v>893</v>
      </c>
      <c r="J19" s="5" t="s">
        <v>644</v>
      </c>
      <c r="K19" s="3" t="s">
        <v>634</v>
      </c>
      <c r="L19" s="3" t="s">
        <v>634</v>
      </c>
      <c r="M19" s="7" t="s">
        <v>634</v>
      </c>
      <c r="N19" s="3" t="s">
        <v>634</v>
      </c>
      <c r="O19" s="3" t="s">
        <v>634</v>
      </c>
      <c r="P19" s="7" t="s">
        <v>634</v>
      </c>
      <c r="Q19" s="7" t="s">
        <v>634</v>
      </c>
      <c r="R19" s="7" t="s">
        <v>634</v>
      </c>
      <c r="S19" s="41">
        <f>VLOOKUP(B19, '2012-2018'!$A$1:$Z$706,24, FALSE)</f>
        <v>0.61208267090620028</v>
      </c>
      <c r="T19" s="35">
        <f>VLOOKUP(B19,'2018-11 Pivot table'!$A$4:$C$709,3, FALSE)</f>
        <v>397</v>
      </c>
      <c r="U19" s="75">
        <f>VLOOKUP(B19,Demographics!$A$1:$W$636,13, FALSE)</f>
        <v>0.27611616818378798</v>
      </c>
      <c r="V19" s="75">
        <f>VLOOKUP(B19,Demographics!$A$1:$W$636,23, FALSE)/100</f>
        <v>0.16</v>
      </c>
      <c r="W19" s="24" t="s">
        <v>739</v>
      </c>
    </row>
    <row r="20" spans="1:23" ht="30" x14ac:dyDescent="0.25">
      <c r="A20" s="2" t="str">
        <f t="shared" si="0"/>
        <v>2</v>
      </c>
      <c r="B20" s="39">
        <v>2210</v>
      </c>
      <c r="C20" s="20" t="s">
        <v>702</v>
      </c>
      <c r="D20" s="20" t="s">
        <v>724</v>
      </c>
      <c r="E20" s="4">
        <v>120</v>
      </c>
      <c r="F20" s="2" t="s">
        <v>293</v>
      </c>
      <c r="G20" s="15" t="s">
        <v>294</v>
      </c>
      <c r="H20" s="1" t="s">
        <v>1160</v>
      </c>
      <c r="I20" s="1" t="s">
        <v>890</v>
      </c>
      <c r="J20" s="5" t="s">
        <v>644</v>
      </c>
      <c r="K20" s="3" t="s">
        <v>634</v>
      </c>
      <c r="L20" s="5" t="s">
        <v>644</v>
      </c>
      <c r="M20" s="5" t="s">
        <v>644</v>
      </c>
      <c r="N20" s="3" t="s">
        <v>634</v>
      </c>
      <c r="O20" s="5" t="s">
        <v>644</v>
      </c>
      <c r="P20" s="7" t="s">
        <v>634</v>
      </c>
      <c r="Q20" s="5" t="s">
        <v>644</v>
      </c>
      <c r="R20" s="5" t="s">
        <v>644</v>
      </c>
      <c r="S20" s="41">
        <f>VLOOKUP(B20, '2012-2018'!$A$1:$Z$706,24, FALSE)</f>
        <v>0.43243243243243246</v>
      </c>
      <c r="T20" s="35">
        <f>VLOOKUP(B20,'2018-11 Pivot table'!$A$4:$C$709,3, FALSE)</f>
        <v>130</v>
      </c>
      <c r="U20" s="75">
        <f>VLOOKUP(B20,Demographics!$A$1:$W$636,13, FALSE)</f>
        <v>0.16867469879518099</v>
      </c>
      <c r="V20" s="75">
        <f>VLOOKUP(B20,Demographics!$A$1:$W$636,23, FALSE)/100</f>
        <v>0.69</v>
      </c>
      <c r="W20" s="24" t="s">
        <v>740</v>
      </c>
    </row>
    <row r="21" spans="1:23" ht="30" x14ac:dyDescent="0.25">
      <c r="A21" s="2" t="str">
        <f t="shared" si="0"/>
        <v>2</v>
      </c>
      <c r="B21" s="34">
        <v>2219</v>
      </c>
      <c r="C21" s="11" t="s">
        <v>705</v>
      </c>
      <c r="D21" s="19" t="s">
        <v>723</v>
      </c>
      <c r="E21" s="4">
        <v>122</v>
      </c>
      <c r="F21" s="2" t="s">
        <v>309</v>
      </c>
      <c r="G21" s="15" t="s">
        <v>310</v>
      </c>
      <c r="H21" s="1" t="s">
        <v>1161</v>
      </c>
      <c r="I21" s="1" t="s">
        <v>899</v>
      </c>
      <c r="J21" s="5" t="s">
        <v>644</v>
      </c>
      <c r="K21" s="3" t="s">
        <v>634</v>
      </c>
      <c r="L21" s="3" t="s">
        <v>634</v>
      </c>
      <c r="M21" s="7" t="s">
        <v>634</v>
      </c>
      <c r="N21" s="3" t="s">
        <v>634</v>
      </c>
      <c r="O21" s="3" t="s">
        <v>634</v>
      </c>
      <c r="P21" s="7" t="s">
        <v>634</v>
      </c>
      <c r="Q21" s="7" t="s">
        <v>634</v>
      </c>
      <c r="R21" s="7" t="s">
        <v>634</v>
      </c>
      <c r="S21" s="41">
        <f>VLOOKUP(B21, '2012-2018'!$A$1:$Z$706,24, FALSE)</f>
        <v>0.56862745098039214</v>
      </c>
      <c r="T21" s="35">
        <f>VLOOKUP(B21,'2018-11 Pivot table'!$A$4:$C$709,3, FALSE)</f>
        <v>403</v>
      </c>
      <c r="U21" s="75">
        <f>VLOOKUP(B21,Demographics!$A$1:$W$636,13, FALSE)</f>
        <v>0.21374367622259699</v>
      </c>
      <c r="V21" s="75">
        <f>VLOOKUP(B21,Demographics!$A$1:$W$636,23, FALSE)/100</f>
        <v>0.32</v>
      </c>
      <c r="W21" s="24" t="s">
        <v>778</v>
      </c>
    </row>
    <row r="22" spans="1:23" x14ac:dyDescent="0.25">
      <c r="A22" s="2" t="str">
        <f t="shared" si="0"/>
        <v>2</v>
      </c>
      <c r="B22" s="34">
        <v>2313</v>
      </c>
      <c r="C22" s="11" t="s">
        <v>700</v>
      </c>
      <c r="D22" s="11" t="s">
        <v>724</v>
      </c>
      <c r="E22" s="4">
        <v>140</v>
      </c>
      <c r="F22" s="2" t="s">
        <v>412</v>
      </c>
      <c r="G22" s="15" t="s">
        <v>413</v>
      </c>
      <c r="H22" s="1" t="s">
        <v>1163</v>
      </c>
      <c r="I22" s="1" t="s">
        <v>899</v>
      </c>
      <c r="J22" s="5" t="s">
        <v>644</v>
      </c>
      <c r="K22" s="3" t="s">
        <v>634</v>
      </c>
      <c r="L22" s="5" t="s">
        <v>644</v>
      </c>
      <c r="M22" s="7" t="s">
        <v>634</v>
      </c>
      <c r="N22" s="3" t="s">
        <v>634</v>
      </c>
      <c r="O22" s="5" t="s">
        <v>644</v>
      </c>
      <c r="P22" s="7" t="s">
        <v>634</v>
      </c>
      <c r="Q22" s="5" t="s">
        <v>644</v>
      </c>
      <c r="R22" s="7" t="s">
        <v>634</v>
      </c>
      <c r="S22" s="41">
        <f>VLOOKUP(B22, '2012-2018'!$A$1:$Z$706,24, FALSE)</f>
        <v>0.65471698113207544</v>
      </c>
      <c r="T22" s="35">
        <f>VLOOKUP(B22,'2018-11 Pivot table'!$A$4:$C$709,3, FALSE)</f>
        <v>351</v>
      </c>
      <c r="U22" s="75">
        <f>VLOOKUP(B22,Demographics!$A$1:$W$636,13, FALSE)</f>
        <v>0.23573785950023601</v>
      </c>
      <c r="V22" s="75">
        <f>VLOOKUP(B22,Demographics!$A$1:$W$636,23, FALSE)/100</f>
        <v>0.21</v>
      </c>
      <c r="W22" s="24" t="s">
        <v>717</v>
      </c>
    </row>
    <row r="23" spans="1:23" x14ac:dyDescent="0.25">
      <c r="A23" s="2" t="str">
        <f t="shared" si="0"/>
        <v>2</v>
      </c>
      <c r="B23" s="34">
        <v>2317</v>
      </c>
      <c r="C23" s="11" t="s">
        <v>702</v>
      </c>
      <c r="D23" s="11" t="s">
        <v>722</v>
      </c>
      <c r="E23" s="4">
        <v>143</v>
      </c>
      <c r="F23" s="2" t="s">
        <v>417</v>
      </c>
      <c r="G23" s="15" t="s">
        <v>418</v>
      </c>
      <c r="H23" s="1" t="s">
        <v>1164</v>
      </c>
      <c r="I23" s="1" t="s">
        <v>903</v>
      </c>
      <c r="J23" s="5" t="s">
        <v>644</v>
      </c>
      <c r="K23" s="3" t="s">
        <v>634</v>
      </c>
      <c r="L23" s="5" t="s">
        <v>644</v>
      </c>
      <c r="M23" s="5" t="s">
        <v>644</v>
      </c>
      <c r="N23" s="3" t="s">
        <v>634</v>
      </c>
      <c r="O23" s="5" t="s">
        <v>644</v>
      </c>
      <c r="P23" s="7" t="s">
        <v>634</v>
      </c>
      <c r="Q23" s="5" t="s">
        <v>644</v>
      </c>
      <c r="R23" s="5" t="s">
        <v>644</v>
      </c>
      <c r="S23" s="41">
        <f>VLOOKUP(B23, '2012-2018'!$A$1:$Z$706,24, FALSE)</f>
        <v>0.65916398713826363</v>
      </c>
      <c r="T23" s="35">
        <f>VLOOKUP(B23,'2018-11 Pivot table'!$A$4:$C$709,3, FALSE)</f>
        <v>174</v>
      </c>
      <c r="U23" s="75">
        <f>VLOOKUP(B23,Demographics!$A$1:$W$636,13, FALSE)</f>
        <v>0.278797996661102</v>
      </c>
      <c r="V23" s="75">
        <f>VLOOKUP(B23,Demographics!$A$1:$W$636,23, FALSE)/100</f>
        <v>0.21</v>
      </c>
      <c r="W23" s="24" t="s">
        <v>769</v>
      </c>
    </row>
    <row r="24" spans="1:23" ht="30" x14ac:dyDescent="0.25">
      <c r="A24" s="2" t="str">
        <f t="shared" si="0"/>
        <v>2</v>
      </c>
      <c r="B24" s="34">
        <v>2355</v>
      </c>
      <c r="C24" s="11" t="s">
        <v>700</v>
      </c>
      <c r="D24" s="80" t="s">
        <v>722</v>
      </c>
      <c r="E24" s="4">
        <v>146</v>
      </c>
      <c r="F24" s="2" t="s">
        <v>459</v>
      </c>
      <c r="G24" s="15" t="s">
        <v>460</v>
      </c>
      <c r="H24" s="1" t="s">
        <v>1166</v>
      </c>
      <c r="I24" s="1" t="s">
        <v>884</v>
      </c>
      <c r="J24" s="5" t="s">
        <v>644</v>
      </c>
      <c r="K24" s="3" t="s">
        <v>634</v>
      </c>
      <c r="L24" s="5" t="s">
        <v>644</v>
      </c>
      <c r="M24" s="5" t="s">
        <v>644</v>
      </c>
      <c r="N24" s="3" t="s">
        <v>634</v>
      </c>
      <c r="O24" s="5" t="s">
        <v>644</v>
      </c>
      <c r="P24" s="7" t="s">
        <v>634</v>
      </c>
      <c r="Q24" s="5" t="s">
        <v>644</v>
      </c>
      <c r="R24" s="5" t="s">
        <v>644</v>
      </c>
      <c r="S24" s="41">
        <f>VLOOKUP(B24, '2012-2018'!$A$1:$Z$706,24, FALSE)</f>
        <v>0.60728744939271251</v>
      </c>
      <c r="T24" s="35">
        <f>VLOOKUP(B24,'2018-11 Pivot table'!$A$4:$C$709,3, FALSE)</f>
        <v>276</v>
      </c>
      <c r="U24" s="75">
        <f>VLOOKUP(B24,Demographics!$A$1:$W$636,13, FALSE)</f>
        <v>0.12082777036048099</v>
      </c>
      <c r="V24" s="75">
        <f>VLOOKUP(B24,Demographics!$A$1:$W$636,23, FALSE)/100</f>
        <v>0.3</v>
      </c>
      <c r="W24" s="24" t="s">
        <v>730</v>
      </c>
    </row>
    <row r="25" spans="1:23" ht="30" x14ac:dyDescent="0.25">
      <c r="A25" s="2" t="str">
        <f t="shared" si="0"/>
        <v>2</v>
      </c>
      <c r="B25" s="34">
        <v>2536</v>
      </c>
      <c r="C25" s="11" t="s">
        <v>702</v>
      </c>
      <c r="D25" s="11" t="s">
        <v>723</v>
      </c>
      <c r="E25" s="4">
        <v>165</v>
      </c>
      <c r="F25" s="2" t="s">
        <v>578</v>
      </c>
      <c r="G25" s="15" t="s">
        <v>579</v>
      </c>
      <c r="H25" s="1" t="s">
        <v>1167</v>
      </c>
      <c r="I25" s="1" t="s">
        <v>886</v>
      </c>
      <c r="J25" s="5" t="s">
        <v>644</v>
      </c>
      <c r="K25" s="3" t="s">
        <v>634</v>
      </c>
      <c r="L25" s="3" t="s">
        <v>634</v>
      </c>
      <c r="M25" s="7" t="s">
        <v>634</v>
      </c>
      <c r="N25" s="3" t="s">
        <v>634</v>
      </c>
      <c r="O25" s="3" t="s">
        <v>634</v>
      </c>
      <c r="P25" s="7" t="s">
        <v>634</v>
      </c>
      <c r="Q25" s="7" t="s">
        <v>634</v>
      </c>
      <c r="R25" s="7" t="s">
        <v>634</v>
      </c>
      <c r="S25" s="41">
        <f>VLOOKUP(B25, '2012-2018'!$A$1:$Z$706,24, FALSE)</f>
        <v>0.49090909090909091</v>
      </c>
      <c r="T25" s="35">
        <f>VLOOKUP(B25,'2018-11 Pivot table'!$A$4:$C$709,3, FALSE)</f>
        <v>495</v>
      </c>
      <c r="U25" s="75">
        <f>VLOOKUP(B25,Demographics!$A$1:$W$636,13, FALSE)</f>
        <v>0.18734491315136501</v>
      </c>
      <c r="V25" s="75">
        <f>VLOOKUP(B25,Demographics!$A$1:$W$636,23, FALSE)/100</f>
        <v>0.42</v>
      </c>
      <c r="W25" s="24" t="s">
        <v>741</v>
      </c>
    </row>
    <row r="26" spans="1:23" ht="30" x14ac:dyDescent="0.25">
      <c r="A26" s="2" t="str">
        <f t="shared" si="0"/>
        <v>2</v>
      </c>
      <c r="B26" s="34">
        <v>2556</v>
      </c>
      <c r="C26" s="11" t="s">
        <v>700</v>
      </c>
      <c r="D26" s="11" t="s">
        <v>722</v>
      </c>
      <c r="E26" s="4">
        <v>169</v>
      </c>
      <c r="F26" s="2" t="s">
        <v>594</v>
      </c>
      <c r="G26" s="15" t="s">
        <v>595</v>
      </c>
      <c r="H26" s="1" t="s">
        <v>946</v>
      </c>
      <c r="I26" s="1" t="s">
        <v>899</v>
      </c>
      <c r="J26" s="5" t="s">
        <v>644</v>
      </c>
      <c r="K26" s="3" t="s">
        <v>634</v>
      </c>
      <c r="L26" s="5" t="s">
        <v>644</v>
      </c>
      <c r="M26" s="7" t="s">
        <v>634</v>
      </c>
      <c r="N26" s="3" t="s">
        <v>634</v>
      </c>
      <c r="O26" s="5" t="s">
        <v>644</v>
      </c>
      <c r="P26" s="7" t="s">
        <v>634</v>
      </c>
      <c r="Q26" s="5" t="s">
        <v>644</v>
      </c>
      <c r="R26" s="5" t="s">
        <v>644</v>
      </c>
      <c r="S26" s="41">
        <f>VLOOKUP(B26, '2012-2018'!$A$1:$Z$706,24, FALSE)</f>
        <v>0.64573991031390132</v>
      </c>
      <c r="T26" s="35">
        <f>VLOOKUP(B26,'2018-11 Pivot table'!$A$4:$C$709,3, FALSE)</f>
        <v>528</v>
      </c>
      <c r="U26" s="75">
        <f>VLOOKUP(B26,Demographics!$A$1:$W$636,13, FALSE)</f>
        <v>0.23258559622196001</v>
      </c>
      <c r="V26" s="75">
        <f>VLOOKUP(B26,Demographics!$A$1:$W$636,23, FALSE)/100</f>
        <v>0.17</v>
      </c>
      <c r="W26" s="24" t="s">
        <v>1219</v>
      </c>
    </row>
    <row r="27" spans="1:23" x14ac:dyDescent="0.25">
      <c r="A27" s="2" t="str">
        <f t="shared" si="0"/>
        <v>3</v>
      </c>
      <c r="B27" s="34">
        <v>3037</v>
      </c>
      <c r="C27" s="11" t="s">
        <v>699</v>
      </c>
      <c r="D27" s="11" t="s">
        <v>723</v>
      </c>
      <c r="E27" s="4">
        <v>177</v>
      </c>
      <c r="F27" s="2" t="s">
        <v>51</v>
      </c>
      <c r="G27" s="15" t="s">
        <v>52</v>
      </c>
      <c r="H27" s="1" t="s">
        <v>1170</v>
      </c>
      <c r="I27" s="1" t="s">
        <v>985</v>
      </c>
      <c r="J27" s="5" t="s">
        <v>644</v>
      </c>
      <c r="K27" s="3" t="s">
        <v>634</v>
      </c>
      <c r="L27" s="5" t="s">
        <v>644</v>
      </c>
      <c r="M27" s="5" t="s">
        <v>644</v>
      </c>
      <c r="N27" s="3" t="s">
        <v>634</v>
      </c>
      <c r="O27" s="5" t="s">
        <v>644</v>
      </c>
      <c r="P27" s="7" t="s">
        <v>634</v>
      </c>
      <c r="Q27" s="5" t="s">
        <v>644</v>
      </c>
      <c r="R27" s="5" t="s">
        <v>644</v>
      </c>
      <c r="S27" s="41">
        <f>VLOOKUP(B27, '2012-2018'!$A$1:$Z$706,24, FALSE)</f>
        <v>0.74782608695652175</v>
      </c>
      <c r="T27" s="35">
        <f>VLOOKUP(B27,'2018-11 Pivot table'!$A$4:$C$709,3, FALSE)</f>
        <v>313</v>
      </c>
      <c r="U27" s="75">
        <f>VLOOKUP(B27,Demographics!$A$1:$W$636,13, FALSE)</f>
        <v>0.28904428904428903</v>
      </c>
      <c r="V27" s="75">
        <f>VLOOKUP(B27,Demographics!$A$1:$W$636,23, FALSE)/100</f>
        <v>0.16</v>
      </c>
      <c r="W27" s="24" t="s">
        <v>731</v>
      </c>
    </row>
    <row r="28" spans="1:23" ht="45" x14ac:dyDescent="0.25">
      <c r="A28" s="2" t="str">
        <f t="shared" si="0"/>
        <v>3</v>
      </c>
      <c r="B28" s="34">
        <v>3131</v>
      </c>
      <c r="C28" s="11" t="s">
        <v>697</v>
      </c>
      <c r="D28" s="11" t="s">
        <v>723</v>
      </c>
      <c r="E28" s="4">
        <v>186</v>
      </c>
      <c r="F28" s="2" t="s">
        <v>171</v>
      </c>
      <c r="G28" s="15" t="s">
        <v>172</v>
      </c>
      <c r="H28" s="1" t="s">
        <v>1174</v>
      </c>
      <c r="I28" s="1" t="s">
        <v>975</v>
      </c>
      <c r="J28" s="5" t="s">
        <v>644</v>
      </c>
      <c r="K28" s="3" t="s">
        <v>634</v>
      </c>
      <c r="L28" s="5" t="s">
        <v>644</v>
      </c>
      <c r="M28" s="5" t="s">
        <v>644</v>
      </c>
      <c r="N28" s="3" t="s">
        <v>634</v>
      </c>
      <c r="O28" s="5" t="s">
        <v>644</v>
      </c>
      <c r="P28" s="7" t="s">
        <v>634</v>
      </c>
      <c r="Q28" s="5" t="s">
        <v>644</v>
      </c>
      <c r="R28" s="5" t="s">
        <v>644</v>
      </c>
      <c r="S28" s="41">
        <f>VLOOKUP(B28, '2012-2018'!$A$1:$Z$706,24, FALSE)</f>
        <v>0.7009345794392523</v>
      </c>
      <c r="T28" s="35">
        <f>VLOOKUP(B28,'2018-11 Pivot table'!$A$4:$C$709,3, FALSE)</f>
        <v>299</v>
      </c>
      <c r="U28" s="75">
        <f>VLOOKUP(B28,Demographics!$A$1:$W$636,13, FALSE)</f>
        <v>0.25235997482693501</v>
      </c>
      <c r="V28" s="75">
        <f>VLOOKUP(B28,Demographics!$A$1:$W$636,23, FALSE)/100</f>
        <v>0.19</v>
      </c>
      <c r="W28" s="24" t="s">
        <v>713</v>
      </c>
    </row>
    <row r="29" spans="1:23" x14ac:dyDescent="0.25">
      <c r="A29" s="2" t="str">
        <f t="shared" si="0"/>
        <v>3</v>
      </c>
      <c r="B29" s="34">
        <v>3139</v>
      </c>
      <c r="C29" s="11" t="s">
        <v>702</v>
      </c>
      <c r="D29" s="80" t="s">
        <v>724</v>
      </c>
      <c r="E29" s="4">
        <v>187</v>
      </c>
      <c r="F29" s="2" t="s">
        <v>185</v>
      </c>
      <c r="G29" s="15" t="s">
        <v>186</v>
      </c>
      <c r="H29" s="1" t="s">
        <v>1175</v>
      </c>
      <c r="I29" s="1" t="s">
        <v>954</v>
      </c>
      <c r="J29" s="5" t="s">
        <v>644</v>
      </c>
      <c r="K29" s="3" t="s">
        <v>634</v>
      </c>
      <c r="L29" s="5" t="s">
        <v>644</v>
      </c>
      <c r="M29" s="5" t="s">
        <v>644</v>
      </c>
      <c r="N29" s="3" t="s">
        <v>634</v>
      </c>
      <c r="O29" s="5" t="s">
        <v>644</v>
      </c>
      <c r="P29" s="7" t="s">
        <v>634</v>
      </c>
      <c r="Q29" s="5" t="s">
        <v>644</v>
      </c>
      <c r="R29" s="5" t="s">
        <v>644</v>
      </c>
      <c r="S29" s="41">
        <f>VLOOKUP(B29, '2012-2018'!$A$1:$Z$706,24, FALSE)</f>
        <v>0.65714285714285714</v>
      </c>
      <c r="T29" s="35">
        <f>VLOOKUP(B29,'2018-11 Pivot table'!$A$4:$C$709,3, FALSE)</f>
        <v>197</v>
      </c>
      <c r="U29" s="75">
        <f>VLOOKUP(B29,Demographics!$A$1:$W$636,13, FALSE)</f>
        <v>0.17889908256880699</v>
      </c>
      <c r="V29" s="75">
        <f>VLOOKUP(B29,Demographics!$A$1:$W$636,23, FALSE)/100</f>
        <v>0.27</v>
      </c>
      <c r="W29" s="24" t="s">
        <v>732</v>
      </c>
    </row>
    <row r="30" spans="1:23" ht="30" x14ac:dyDescent="0.25">
      <c r="A30" s="2" t="str">
        <f t="shared" si="0"/>
        <v>3</v>
      </c>
      <c r="B30" s="34">
        <v>3247</v>
      </c>
      <c r="C30" s="11" t="s">
        <v>702</v>
      </c>
      <c r="D30" s="80" t="s">
        <v>722</v>
      </c>
      <c r="E30" s="4">
        <v>206</v>
      </c>
      <c r="F30" s="2" t="s">
        <v>344</v>
      </c>
      <c r="G30" s="15" t="s">
        <v>345</v>
      </c>
      <c r="H30" s="1" t="s">
        <v>1177</v>
      </c>
      <c r="I30" s="1" t="s">
        <v>834</v>
      </c>
      <c r="J30" s="5" t="s">
        <v>644</v>
      </c>
      <c r="K30" s="3" t="s">
        <v>634</v>
      </c>
      <c r="L30" s="5" t="s">
        <v>644</v>
      </c>
      <c r="M30" s="5" t="s">
        <v>644</v>
      </c>
      <c r="N30" s="3" t="s">
        <v>634</v>
      </c>
      <c r="O30" s="5" t="s">
        <v>644</v>
      </c>
      <c r="P30" s="7" t="s">
        <v>634</v>
      </c>
      <c r="Q30" s="5" t="s">
        <v>644</v>
      </c>
      <c r="R30" s="5" t="s">
        <v>644</v>
      </c>
      <c r="S30" s="41">
        <f>VLOOKUP(B30, '2012-2018'!$A$1:$Z$706,24, FALSE)</f>
        <v>0.59925093632958804</v>
      </c>
      <c r="T30" s="35">
        <f>VLOOKUP(B30,'2018-11 Pivot table'!$A$4:$C$709,3, FALSE)</f>
        <v>267</v>
      </c>
      <c r="U30" s="75">
        <f>VLOOKUP(B30,Demographics!$A$1:$W$636,13, FALSE)</f>
        <v>0.16753926701570701</v>
      </c>
      <c r="V30" s="75">
        <f>VLOOKUP(B30,Demographics!$A$1:$W$636,23, FALSE)/100</f>
        <v>0.44</v>
      </c>
      <c r="W30" s="24" t="s">
        <v>742</v>
      </c>
    </row>
    <row r="31" spans="1:23" x14ac:dyDescent="0.25">
      <c r="A31" s="2" t="str">
        <f t="shared" si="0"/>
        <v>3</v>
      </c>
      <c r="B31" s="34">
        <v>3329</v>
      </c>
      <c r="C31" s="11" t="s">
        <v>702</v>
      </c>
      <c r="D31" s="11" t="s">
        <v>723</v>
      </c>
      <c r="E31" s="4">
        <v>214</v>
      </c>
      <c r="F31" s="2" t="s">
        <v>431</v>
      </c>
      <c r="G31" s="15" t="s">
        <v>432</v>
      </c>
      <c r="H31" s="1" t="s">
        <v>1178</v>
      </c>
      <c r="I31" s="1" t="s">
        <v>834</v>
      </c>
      <c r="J31" s="5" t="s">
        <v>644</v>
      </c>
      <c r="K31" s="3" t="s">
        <v>634</v>
      </c>
      <c r="L31" s="5" t="s">
        <v>644</v>
      </c>
      <c r="M31" s="7" t="s">
        <v>634</v>
      </c>
      <c r="N31" s="3" t="s">
        <v>634</v>
      </c>
      <c r="O31" s="5" t="s">
        <v>644</v>
      </c>
      <c r="P31" s="7" t="s">
        <v>634</v>
      </c>
      <c r="Q31" s="5" t="s">
        <v>644</v>
      </c>
      <c r="R31" s="7" t="s">
        <v>634</v>
      </c>
      <c r="S31" s="41">
        <f>VLOOKUP(B31, '2012-2018'!$A$1:$Z$706,24, FALSE)</f>
        <v>0.59317585301837272</v>
      </c>
      <c r="T31" s="35">
        <f>VLOOKUP(B31,'2018-11 Pivot table'!$A$4:$C$709,3, FALSE)</f>
        <v>354</v>
      </c>
      <c r="U31" s="75">
        <f>VLOOKUP(B31,Demographics!$A$1:$W$636,13, FALSE)</f>
        <v>0.14864864864864899</v>
      </c>
      <c r="V31" s="75">
        <f>VLOOKUP(B31,Demographics!$A$1:$W$636,23, FALSE)/100</f>
        <v>0.44</v>
      </c>
      <c r="W31" s="24" t="s">
        <v>718</v>
      </c>
    </row>
    <row r="32" spans="1:23" x14ac:dyDescent="0.25">
      <c r="A32" s="2" t="str">
        <f t="shared" si="0"/>
        <v>3</v>
      </c>
      <c r="B32" s="34">
        <v>3332</v>
      </c>
      <c r="C32" s="11" t="s">
        <v>704</v>
      </c>
      <c r="D32" s="19" t="s">
        <v>723</v>
      </c>
      <c r="E32" s="4">
        <v>217</v>
      </c>
      <c r="F32" s="2" t="s">
        <v>436</v>
      </c>
      <c r="G32" s="15" t="s">
        <v>437</v>
      </c>
      <c r="H32" s="1" t="s">
        <v>1179</v>
      </c>
      <c r="I32" s="1" t="s">
        <v>981</v>
      </c>
      <c r="J32" s="5" t="s">
        <v>644</v>
      </c>
      <c r="K32" s="3" t="s">
        <v>634</v>
      </c>
      <c r="L32" s="5" t="s">
        <v>644</v>
      </c>
      <c r="M32" s="5" t="s">
        <v>644</v>
      </c>
      <c r="N32" s="3" t="s">
        <v>634</v>
      </c>
      <c r="O32" s="5" t="s">
        <v>644</v>
      </c>
      <c r="P32" s="7" t="s">
        <v>634</v>
      </c>
      <c r="Q32" s="5" t="s">
        <v>644</v>
      </c>
      <c r="R32" s="5" t="s">
        <v>644</v>
      </c>
      <c r="S32" s="41">
        <f>VLOOKUP(B32, '2012-2018'!$A$1:$Z$706,24, FALSE)</f>
        <v>0.65866666666666662</v>
      </c>
      <c r="T32" s="35">
        <f>VLOOKUP(B32,'2018-11 Pivot table'!$A$4:$C$709,3, FALSE)</f>
        <v>490</v>
      </c>
      <c r="U32" s="75">
        <f>VLOOKUP(B32,Demographics!$A$1:$W$636,13, FALSE)</f>
        <v>0.16486486486486501</v>
      </c>
      <c r="V32" s="75">
        <f>VLOOKUP(B32,Demographics!$A$1:$W$636,23, FALSE)/100</f>
        <v>0.4</v>
      </c>
      <c r="W32" s="24" t="s">
        <v>720</v>
      </c>
    </row>
    <row r="33" spans="1:23" x14ac:dyDescent="0.25">
      <c r="A33" s="2" t="str">
        <f t="shared" si="0"/>
        <v>3</v>
      </c>
      <c r="B33" s="34">
        <v>3335</v>
      </c>
      <c r="C33" s="80" t="s">
        <v>699</v>
      </c>
      <c r="D33" s="80" t="s">
        <v>724</v>
      </c>
      <c r="E33" s="4">
        <v>220</v>
      </c>
      <c r="F33" s="2" t="s">
        <v>442</v>
      </c>
      <c r="G33" s="15" t="s">
        <v>443</v>
      </c>
      <c r="H33" s="1" t="s">
        <v>1181</v>
      </c>
      <c r="I33" s="1" t="s">
        <v>956</v>
      </c>
      <c r="J33" s="5" t="s">
        <v>644</v>
      </c>
      <c r="K33" s="3" t="s">
        <v>634</v>
      </c>
      <c r="L33" s="5" t="s">
        <v>644</v>
      </c>
      <c r="M33" s="5" t="s">
        <v>644</v>
      </c>
      <c r="N33" s="3" t="s">
        <v>634</v>
      </c>
      <c r="O33" s="5" t="s">
        <v>644</v>
      </c>
      <c r="P33" s="7" t="s">
        <v>634</v>
      </c>
      <c r="Q33" s="5" t="s">
        <v>644</v>
      </c>
      <c r="R33" s="5" t="s">
        <v>644</v>
      </c>
      <c r="S33" s="41">
        <f>VLOOKUP(B33, '2012-2018'!$A$1:$Z$706,24, FALSE)</f>
        <v>0.72439478584729977</v>
      </c>
      <c r="T33" s="35">
        <f>VLOOKUP(B33,'2018-11 Pivot table'!$A$4:$C$709,3, FALSE)</f>
        <v>297</v>
      </c>
      <c r="U33" s="75">
        <f>VLOOKUP(B33,Demographics!$A$1:$W$636,13, FALSE)</f>
        <v>0.25954567423876301</v>
      </c>
      <c r="V33" s="75">
        <f>VLOOKUP(B33,Demographics!$A$1:$W$636,23, FALSE)/100</f>
        <v>0.25</v>
      </c>
      <c r="W33" s="24" t="s">
        <v>771</v>
      </c>
    </row>
    <row r="34" spans="1:23" x14ac:dyDescent="0.25">
      <c r="A34" s="2" t="str">
        <f t="shared" si="0"/>
        <v>3</v>
      </c>
      <c r="B34" s="34">
        <v>3384</v>
      </c>
      <c r="C34" s="11" t="s">
        <v>699</v>
      </c>
      <c r="D34" s="19" t="s">
        <v>723</v>
      </c>
      <c r="E34" s="4">
        <v>226</v>
      </c>
      <c r="F34" s="2" t="s">
        <v>485</v>
      </c>
      <c r="G34" s="15" t="s">
        <v>486</v>
      </c>
      <c r="H34" s="1" t="s">
        <v>1182</v>
      </c>
      <c r="I34" s="1" t="s">
        <v>958</v>
      </c>
      <c r="J34" s="5" t="s">
        <v>644</v>
      </c>
      <c r="K34" s="3" t="s">
        <v>634</v>
      </c>
      <c r="L34" s="5" t="s">
        <v>644</v>
      </c>
      <c r="M34" s="5" t="s">
        <v>644</v>
      </c>
      <c r="N34" s="3" t="s">
        <v>634</v>
      </c>
      <c r="O34" s="5" t="s">
        <v>644</v>
      </c>
      <c r="P34" s="7" t="s">
        <v>634</v>
      </c>
      <c r="Q34" s="5" t="s">
        <v>644</v>
      </c>
      <c r="R34" s="5" t="s">
        <v>644</v>
      </c>
      <c r="S34" s="41">
        <f>VLOOKUP(B34, '2012-2018'!$A$1:$Z$706,24, FALSE)</f>
        <v>0.64109589041095894</v>
      </c>
      <c r="T34" s="35">
        <f>VLOOKUP(B34,'2018-11 Pivot table'!$A$4:$C$709,3, FALSE)</f>
        <v>241</v>
      </c>
      <c r="U34" s="75">
        <f>VLOOKUP(B34,Demographics!$A$1:$W$636,13, FALSE)</f>
        <v>0.15231788079470199</v>
      </c>
      <c r="V34" s="75">
        <f>VLOOKUP(B34,Demographics!$A$1:$W$636,23, FALSE)/100</f>
        <v>0.27</v>
      </c>
      <c r="W34" s="24" t="s">
        <v>721</v>
      </c>
    </row>
    <row r="35" spans="1:23" ht="30" x14ac:dyDescent="0.25">
      <c r="A35" s="2" t="str">
        <f t="shared" si="0"/>
        <v>3</v>
      </c>
      <c r="B35" s="34">
        <v>3570</v>
      </c>
      <c r="C35" s="3" t="s">
        <v>704</v>
      </c>
      <c r="D35" s="3" t="s">
        <v>723</v>
      </c>
      <c r="E35" s="4">
        <v>249</v>
      </c>
      <c r="F35" s="2" t="s">
        <v>598</v>
      </c>
      <c r="G35" s="15" t="s">
        <v>599</v>
      </c>
      <c r="H35" s="1" t="s">
        <v>1186</v>
      </c>
      <c r="I35" s="1" t="s">
        <v>1024</v>
      </c>
      <c r="J35" s="5" t="s">
        <v>644</v>
      </c>
      <c r="K35" s="3" t="s">
        <v>634</v>
      </c>
      <c r="L35" s="5" t="s">
        <v>644</v>
      </c>
      <c r="M35" s="5" t="s">
        <v>644</v>
      </c>
      <c r="N35" s="3" t="s">
        <v>634</v>
      </c>
      <c r="O35" s="5" t="s">
        <v>644</v>
      </c>
      <c r="P35" s="7" t="s">
        <v>634</v>
      </c>
      <c r="Q35" s="5" t="s">
        <v>644</v>
      </c>
      <c r="R35" s="5" t="s">
        <v>644</v>
      </c>
      <c r="S35" s="41">
        <f>VLOOKUP(B35, '2012-2018'!$A$1:$Z$706,24, FALSE)</f>
        <v>0.6257309941520468</v>
      </c>
      <c r="T35" s="35">
        <f>VLOOKUP(B35,'2018-11 Pivot table'!$A$4:$C$709,3, FALSE)</f>
        <v>498</v>
      </c>
      <c r="U35" s="75">
        <f>VLOOKUP(B35,Demographics!$A$1:$W$636,13, FALSE)</f>
        <v>0.13374805598755801</v>
      </c>
      <c r="V35" s="75">
        <f>VLOOKUP(B35,Demographics!$A$1:$W$636,23, FALSE)/100</f>
        <v>0.28000000000000003</v>
      </c>
      <c r="W35" s="24" t="s">
        <v>743</v>
      </c>
    </row>
    <row r="36" spans="1:23" ht="30" x14ac:dyDescent="0.25">
      <c r="A36" s="2" t="str">
        <f t="shared" si="0"/>
        <v>4</v>
      </c>
      <c r="B36" s="34">
        <v>4016</v>
      </c>
      <c r="C36" s="11" t="s">
        <v>698</v>
      </c>
      <c r="D36" s="11" t="s">
        <v>725</v>
      </c>
      <c r="E36" s="4">
        <v>257</v>
      </c>
      <c r="F36" s="2" t="s">
        <v>20</v>
      </c>
      <c r="G36" s="15" t="s">
        <v>21</v>
      </c>
      <c r="H36" s="1" t="s">
        <v>1187</v>
      </c>
      <c r="I36" s="1" t="s">
        <v>791</v>
      </c>
      <c r="J36" s="5" t="s">
        <v>644</v>
      </c>
      <c r="K36" s="3" t="s">
        <v>634</v>
      </c>
      <c r="L36" s="3" t="s">
        <v>634</v>
      </c>
      <c r="M36" s="7" t="s">
        <v>634</v>
      </c>
      <c r="N36" s="3" t="s">
        <v>634</v>
      </c>
      <c r="O36" s="3" t="s">
        <v>634</v>
      </c>
      <c r="P36" s="7" t="s">
        <v>634</v>
      </c>
      <c r="Q36" s="7" t="s">
        <v>634</v>
      </c>
      <c r="R36" s="7" t="s">
        <v>634</v>
      </c>
      <c r="S36" s="41">
        <f>VLOOKUP(B36, '2012-2018'!$A$1:$Z$706,24, FALSE)</f>
        <v>0.55294117647058827</v>
      </c>
      <c r="T36" s="35">
        <f>VLOOKUP(B36,'2018-11 Pivot table'!$A$4:$C$709,3, FALSE)</f>
        <v>625</v>
      </c>
      <c r="U36" s="75">
        <f>VLOOKUP(B36,Demographics!$A$1:$W$636,13, FALSE)</f>
        <v>0.17638588912886999</v>
      </c>
      <c r="V36" s="75">
        <f>VLOOKUP(B36,Demographics!$A$1:$W$636,23, FALSE)/100</f>
        <v>0.17</v>
      </c>
      <c r="W36" s="24" t="s">
        <v>744</v>
      </c>
    </row>
    <row r="37" spans="1:23" x14ac:dyDescent="0.25">
      <c r="A37" s="2" t="str">
        <f t="shared" si="0"/>
        <v>4</v>
      </c>
      <c r="B37" s="34">
        <v>4067</v>
      </c>
      <c r="C37" s="73" t="s">
        <v>697</v>
      </c>
      <c r="D37" s="73" t="s">
        <v>724</v>
      </c>
      <c r="E37" s="4">
        <v>265</v>
      </c>
      <c r="F37" s="2" t="s">
        <v>89</v>
      </c>
      <c r="G37" s="15" t="s">
        <v>646</v>
      </c>
      <c r="H37" s="1" t="s">
        <v>1189</v>
      </c>
      <c r="I37" s="1" t="s">
        <v>1044</v>
      </c>
      <c r="J37" s="5" t="s">
        <v>644</v>
      </c>
      <c r="K37" s="3" t="s">
        <v>634</v>
      </c>
      <c r="L37" s="5" t="s">
        <v>644</v>
      </c>
      <c r="M37" s="7" t="s">
        <v>634</v>
      </c>
      <c r="N37" s="3" t="s">
        <v>634</v>
      </c>
      <c r="O37" s="5" t="s">
        <v>644</v>
      </c>
      <c r="P37" s="7" t="s">
        <v>634</v>
      </c>
      <c r="Q37" s="5" t="s">
        <v>644</v>
      </c>
      <c r="R37" s="5" t="s">
        <v>644</v>
      </c>
      <c r="S37" s="41">
        <f>VLOOKUP(B37, '2012-2018'!$A$1:$Z$706,24, FALSE)</f>
        <v>0.1069182389937107</v>
      </c>
      <c r="T37" s="35">
        <f>VLOOKUP(B37,'2018-11 Pivot table'!$A$4:$C$709,3, FALSE)</f>
        <v>166</v>
      </c>
      <c r="U37" s="75">
        <f>VLOOKUP(B37,Demographics!$A$1:$W$636,13, FALSE)</f>
        <v>0.21117502054231699</v>
      </c>
      <c r="V37" s="75">
        <f>VLOOKUP(B37,Demographics!$A$1:$W$636,23, FALSE)/100</f>
        <v>0.94</v>
      </c>
      <c r="W37" s="24" t="s">
        <v>772</v>
      </c>
    </row>
    <row r="38" spans="1:23" x14ac:dyDescent="0.25">
      <c r="A38" s="2" t="str">
        <f t="shared" si="0"/>
        <v>4</v>
      </c>
      <c r="B38" s="34">
        <v>4070</v>
      </c>
      <c r="C38" s="11" t="s">
        <v>701</v>
      </c>
      <c r="D38" s="11" t="s">
        <v>722</v>
      </c>
      <c r="E38" s="4">
        <v>267</v>
      </c>
      <c r="F38" s="2" t="s">
        <v>92</v>
      </c>
      <c r="G38" s="15" t="s">
        <v>93</v>
      </c>
      <c r="H38" s="1" t="s">
        <v>1190</v>
      </c>
      <c r="I38" s="1" t="s">
        <v>858</v>
      </c>
      <c r="J38" s="5" t="s">
        <v>644</v>
      </c>
      <c r="K38" s="3" t="s">
        <v>634</v>
      </c>
      <c r="L38" s="3" t="s">
        <v>634</v>
      </c>
      <c r="M38" s="7" t="s">
        <v>634</v>
      </c>
      <c r="N38" s="3" t="s">
        <v>634</v>
      </c>
      <c r="O38" s="3" t="s">
        <v>634</v>
      </c>
      <c r="P38" s="7" t="s">
        <v>634</v>
      </c>
      <c r="Q38" s="5" t="s">
        <v>644</v>
      </c>
      <c r="R38" s="7" t="s">
        <v>634</v>
      </c>
      <c r="S38" s="41">
        <f>VLOOKUP(B38, '2012-2018'!$A$1:$Z$706,24, FALSE)</f>
        <v>0.53108348134991124</v>
      </c>
      <c r="T38" s="35">
        <f>VLOOKUP(B38,'2018-11 Pivot table'!$A$4:$C$709,3, FALSE)</f>
        <v>388</v>
      </c>
      <c r="U38" s="75">
        <f>VLOOKUP(B38,Demographics!$A$1:$W$636,13, FALSE)</f>
        <v>0.32661870503597101</v>
      </c>
      <c r="V38" s="75">
        <f>VLOOKUP(B38,Demographics!$A$1:$W$636,23, FALSE)/100</f>
        <v>0.28999999999999998</v>
      </c>
      <c r="W38" s="24" t="s">
        <v>689</v>
      </c>
    </row>
    <row r="39" spans="1:23" ht="30" x14ac:dyDescent="0.25">
      <c r="A39" s="2" t="str">
        <f t="shared" si="0"/>
        <v>4</v>
      </c>
      <c r="B39" s="34">
        <v>4093</v>
      </c>
      <c r="C39" s="80" t="s">
        <v>697</v>
      </c>
      <c r="D39" s="80" t="s">
        <v>723</v>
      </c>
      <c r="E39" s="4">
        <v>271</v>
      </c>
      <c r="F39" s="2" t="s">
        <v>117</v>
      </c>
      <c r="G39" s="15" t="s">
        <v>118</v>
      </c>
      <c r="H39" s="1" t="s">
        <v>1192</v>
      </c>
      <c r="I39" s="1" t="s">
        <v>1058</v>
      </c>
      <c r="J39" s="5" t="s">
        <v>644</v>
      </c>
      <c r="K39" s="3" t="s">
        <v>634</v>
      </c>
      <c r="L39" s="3" t="s">
        <v>634</v>
      </c>
      <c r="M39" s="7" t="s">
        <v>634</v>
      </c>
      <c r="N39" s="3" t="s">
        <v>634</v>
      </c>
      <c r="O39" s="3" t="s">
        <v>634</v>
      </c>
      <c r="P39" s="7" t="s">
        <v>634</v>
      </c>
      <c r="Q39" s="7" t="s">
        <v>634</v>
      </c>
      <c r="R39" s="5" t="s">
        <v>644</v>
      </c>
      <c r="S39" s="41">
        <f>VLOOKUP(B39, '2012-2018'!$A$1:$Z$706,24, FALSE)</f>
        <v>0.16860465116279069</v>
      </c>
      <c r="T39" s="35">
        <f>VLOOKUP(B39,'2018-11 Pivot table'!$A$4:$C$709,3, FALSE)</f>
        <v>206</v>
      </c>
      <c r="U39" s="75">
        <f>VLOOKUP(B39,Demographics!$A$1:$W$636,13, FALSE)</f>
        <v>0.17979452054794501</v>
      </c>
      <c r="V39" s="75">
        <f>VLOOKUP(B39,Demographics!$A$1:$W$636,23, FALSE)/100</f>
        <v>0.86</v>
      </c>
      <c r="W39" s="24" t="s">
        <v>733</v>
      </c>
    </row>
    <row r="40" spans="1:23" ht="30.75" customHeight="1" x14ac:dyDescent="0.25">
      <c r="A40" s="2" t="str">
        <f t="shared" si="0"/>
        <v>4</v>
      </c>
      <c r="B40" s="34">
        <v>4101</v>
      </c>
      <c r="C40" s="3" t="s">
        <v>697</v>
      </c>
      <c r="D40" s="3" t="s">
        <v>723</v>
      </c>
      <c r="E40" s="4">
        <v>273</v>
      </c>
      <c r="F40" s="2" t="s">
        <v>127</v>
      </c>
      <c r="G40" s="15" t="s">
        <v>128</v>
      </c>
      <c r="H40" s="1" t="s">
        <v>1193</v>
      </c>
      <c r="I40" s="1" t="s">
        <v>793</v>
      </c>
      <c r="J40" s="5" t="s">
        <v>644</v>
      </c>
      <c r="K40" s="3" t="s">
        <v>634</v>
      </c>
      <c r="L40" s="3" t="s">
        <v>634</v>
      </c>
      <c r="M40" s="5" t="s">
        <v>644</v>
      </c>
      <c r="N40" s="3" t="s">
        <v>634</v>
      </c>
      <c r="O40" s="3" t="s">
        <v>634</v>
      </c>
      <c r="P40" s="7" t="s">
        <v>634</v>
      </c>
      <c r="Q40" s="5" t="s">
        <v>644</v>
      </c>
      <c r="R40" s="5" t="s">
        <v>644</v>
      </c>
      <c r="S40" s="41">
        <f>VLOOKUP(B40, '2012-2018'!$A$1:$Z$706,24, FALSE)</f>
        <v>0.46625766871165641</v>
      </c>
      <c r="T40" s="35">
        <f>VLOOKUP(B40,'2018-11 Pivot table'!$A$4:$C$709,3, FALSE)</f>
        <v>200</v>
      </c>
      <c r="U40" s="75">
        <f>VLOOKUP(B40,Demographics!$A$1:$W$636,13, FALSE)</f>
        <v>0.19227467811158799</v>
      </c>
      <c r="V40" s="75">
        <f>VLOOKUP(B40,Demographics!$A$1:$W$636,23, FALSE)/100</f>
        <v>0.71</v>
      </c>
      <c r="W40" s="24" t="s">
        <v>706</v>
      </c>
    </row>
    <row r="41" spans="1:23" ht="30" x14ac:dyDescent="0.25">
      <c r="A41" s="2" t="str">
        <f t="shared" si="0"/>
        <v>4</v>
      </c>
      <c r="B41" s="34">
        <v>4130</v>
      </c>
      <c r="C41" s="11" t="s">
        <v>701</v>
      </c>
      <c r="D41" s="11" t="s">
        <v>722</v>
      </c>
      <c r="E41" s="4">
        <v>284</v>
      </c>
      <c r="F41" s="2" t="s">
        <v>169</v>
      </c>
      <c r="G41" s="15" t="s">
        <v>170</v>
      </c>
      <c r="H41" s="1" t="s">
        <v>1064</v>
      </c>
      <c r="I41" s="1" t="s">
        <v>808</v>
      </c>
      <c r="J41" s="5" t="s">
        <v>644</v>
      </c>
      <c r="K41" s="3" t="s">
        <v>634</v>
      </c>
      <c r="L41" s="5" t="s">
        <v>644</v>
      </c>
      <c r="M41" s="7" t="s">
        <v>634</v>
      </c>
      <c r="N41" s="3" t="s">
        <v>634</v>
      </c>
      <c r="O41" s="5" t="s">
        <v>644</v>
      </c>
      <c r="P41" s="7" t="s">
        <v>634</v>
      </c>
      <c r="Q41" s="5" t="s">
        <v>644</v>
      </c>
      <c r="R41" s="7" t="s">
        <v>634</v>
      </c>
      <c r="S41" s="41">
        <f>VLOOKUP(B41, '2012-2018'!$A$1:$Z$706,24, FALSE)</f>
        <v>0.67391304347826086</v>
      </c>
      <c r="T41" s="35">
        <f>VLOOKUP(B41,'2018-11 Pivot table'!$A$4:$C$709,3, FALSE)</f>
        <v>364</v>
      </c>
      <c r="U41" s="75">
        <f>VLOOKUP(B41,Demographics!$A$1:$W$636,13, FALSE)</f>
        <v>0.260592255125285</v>
      </c>
      <c r="V41" s="75">
        <f>VLOOKUP(B41,Demographics!$A$1:$W$636,23, FALSE)/100</f>
        <v>0.08</v>
      </c>
      <c r="W41" s="24" t="s">
        <v>773</v>
      </c>
    </row>
    <row r="42" spans="1:23" ht="45" x14ac:dyDescent="0.25">
      <c r="A42" s="2" t="str">
        <f t="shared" si="0"/>
        <v>4</v>
      </c>
      <c r="B42" s="34">
        <v>4218</v>
      </c>
      <c r="C42" s="11" t="s">
        <v>697</v>
      </c>
      <c r="D42" s="11" t="s">
        <v>722</v>
      </c>
      <c r="E42" s="4">
        <v>303</v>
      </c>
      <c r="F42" s="2" t="s">
        <v>307</v>
      </c>
      <c r="G42" s="15" t="s">
        <v>308</v>
      </c>
      <c r="H42" s="1" t="s">
        <v>1197</v>
      </c>
      <c r="I42" s="1" t="s">
        <v>1042</v>
      </c>
      <c r="J42" s="5" t="s">
        <v>644</v>
      </c>
      <c r="K42" s="3" t="s">
        <v>634</v>
      </c>
      <c r="L42" s="5" t="s">
        <v>644</v>
      </c>
      <c r="M42" s="5" t="s">
        <v>644</v>
      </c>
      <c r="N42" s="3" t="s">
        <v>634</v>
      </c>
      <c r="O42" s="5" t="s">
        <v>644</v>
      </c>
      <c r="P42" s="7" t="s">
        <v>634</v>
      </c>
      <c r="Q42" s="5" t="s">
        <v>644</v>
      </c>
      <c r="R42" s="5" t="s">
        <v>644</v>
      </c>
      <c r="S42" s="41">
        <f>VLOOKUP(B42, '2012-2018'!$A$1:$Z$706,24, FALSE)</f>
        <v>0.625</v>
      </c>
      <c r="T42" s="35">
        <f>VLOOKUP(B42,'2018-11 Pivot table'!$A$4:$C$709,3, FALSE)</f>
        <v>165</v>
      </c>
      <c r="U42" s="75">
        <f>VLOOKUP(B42,Demographics!$A$1:$W$636,13, FALSE)</f>
        <v>0.20843091334894601</v>
      </c>
      <c r="V42" s="75">
        <f>VLOOKUP(B42,Demographics!$A$1:$W$636,23, FALSE)/100</f>
        <v>0.53</v>
      </c>
      <c r="W42" s="24" t="s">
        <v>712</v>
      </c>
    </row>
    <row r="43" spans="1:23" ht="30" x14ac:dyDescent="0.25">
      <c r="A43" s="2" t="str">
        <f t="shared" si="0"/>
        <v>4</v>
      </c>
      <c r="B43" s="34">
        <v>4256</v>
      </c>
      <c r="C43" s="11" t="s">
        <v>705</v>
      </c>
      <c r="D43" s="80" t="s">
        <v>724</v>
      </c>
      <c r="E43" s="4">
        <v>310</v>
      </c>
      <c r="F43" s="2" t="s">
        <v>352</v>
      </c>
      <c r="G43" s="15" t="s">
        <v>353</v>
      </c>
      <c r="H43" s="1" t="s">
        <v>1198</v>
      </c>
      <c r="I43" s="1" t="s">
        <v>813</v>
      </c>
      <c r="J43" s="5" t="s">
        <v>644</v>
      </c>
      <c r="K43" s="3" t="s">
        <v>634</v>
      </c>
      <c r="L43" s="3" t="s">
        <v>634</v>
      </c>
      <c r="M43" s="5" t="s">
        <v>644</v>
      </c>
      <c r="N43" s="3" t="s">
        <v>634</v>
      </c>
      <c r="O43" s="3" t="s">
        <v>634</v>
      </c>
      <c r="P43" s="7" t="s">
        <v>634</v>
      </c>
      <c r="Q43" s="7" t="s">
        <v>634</v>
      </c>
      <c r="R43" s="5" t="s">
        <v>644</v>
      </c>
      <c r="S43" s="41">
        <f>VLOOKUP(B43, '2012-2018'!$A$1:$Z$706,24, FALSE)</f>
        <v>0.27906976744186046</v>
      </c>
      <c r="T43" s="35">
        <f>VLOOKUP(B43,'2018-11 Pivot table'!$A$4:$C$709,3, FALSE)</f>
        <v>217</v>
      </c>
      <c r="U43" s="75">
        <f>VLOOKUP(B43,Demographics!$A$1:$W$636,13, FALSE)</f>
        <v>0.120529801324503</v>
      </c>
      <c r="V43" s="75">
        <f>VLOOKUP(B43,Demographics!$A$1:$W$636,23, FALSE)/100</f>
        <v>0.86</v>
      </c>
      <c r="W43" s="24" t="s">
        <v>1218</v>
      </c>
    </row>
    <row r="44" spans="1:23" ht="30" x14ac:dyDescent="0.25">
      <c r="A44" s="2" t="str">
        <f t="shared" si="0"/>
        <v>4</v>
      </c>
      <c r="B44" s="34">
        <v>4272</v>
      </c>
      <c r="C44" s="11" t="s">
        <v>698</v>
      </c>
      <c r="D44" s="19" t="s">
        <v>722</v>
      </c>
      <c r="E44" s="4">
        <v>313</v>
      </c>
      <c r="F44" s="2" t="s">
        <v>371</v>
      </c>
      <c r="G44" s="15" t="s">
        <v>372</v>
      </c>
      <c r="H44" s="1" t="s">
        <v>1094</v>
      </c>
      <c r="I44" s="1" t="s">
        <v>1095</v>
      </c>
      <c r="J44" s="5" t="s">
        <v>644</v>
      </c>
      <c r="K44" s="3" t="s">
        <v>634</v>
      </c>
      <c r="L44" s="5" t="s">
        <v>644</v>
      </c>
      <c r="M44" s="5" t="s">
        <v>644</v>
      </c>
      <c r="N44" s="3" t="s">
        <v>634</v>
      </c>
      <c r="O44" s="5" t="s">
        <v>644</v>
      </c>
      <c r="P44" s="7" t="s">
        <v>634</v>
      </c>
      <c r="Q44" s="5" t="s">
        <v>644</v>
      </c>
      <c r="R44" s="5" t="s">
        <v>644</v>
      </c>
      <c r="S44" s="41">
        <f>VLOOKUP(B44, '2012-2018'!$A$1:$Z$706,24, FALSE)</f>
        <v>0.70270270270270274</v>
      </c>
      <c r="T44" s="35">
        <f>VLOOKUP(B44,'2018-11 Pivot table'!$A$4:$C$709,3, FALSE)</f>
        <v>97</v>
      </c>
      <c r="U44" s="75">
        <f>VLOOKUP(B44,Demographics!$A$1:$W$636,13, FALSE)</f>
        <v>0.16974169741697401</v>
      </c>
      <c r="V44" s="75">
        <f>VLOOKUP(B44,Demographics!$A$1:$W$636,23, FALSE)/100</f>
        <v>0.21</v>
      </c>
      <c r="W44" s="24" t="s">
        <v>1236</v>
      </c>
    </row>
    <row r="45" spans="1:23" ht="45" x14ac:dyDescent="0.25">
      <c r="A45" s="2" t="str">
        <f t="shared" si="0"/>
        <v>4</v>
      </c>
      <c r="B45" s="34">
        <v>4290</v>
      </c>
      <c r="C45" s="11" t="s">
        <v>697</v>
      </c>
      <c r="D45" s="19" t="s">
        <v>722</v>
      </c>
      <c r="E45" s="4">
        <v>315</v>
      </c>
      <c r="F45" s="2" t="s">
        <v>389</v>
      </c>
      <c r="G45" s="15" t="s">
        <v>390</v>
      </c>
      <c r="H45" s="1" t="s">
        <v>1200</v>
      </c>
      <c r="I45" s="1" t="s">
        <v>1042</v>
      </c>
      <c r="J45" s="5" t="s">
        <v>644</v>
      </c>
      <c r="K45" s="3" t="s">
        <v>634</v>
      </c>
      <c r="L45" s="5" t="s">
        <v>644</v>
      </c>
      <c r="M45" s="5" t="s">
        <v>644</v>
      </c>
      <c r="N45" s="3" t="s">
        <v>634</v>
      </c>
      <c r="O45" s="5" t="s">
        <v>644</v>
      </c>
      <c r="P45" s="7" t="s">
        <v>634</v>
      </c>
      <c r="Q45" s="5" t="s">
        <v>644</v>
      </c>
      <c r="R45" s="5" t="s">
        <v>644</v>
      </c>
      <c r="S45" s="41">
        <f>VLOOKUP(B45, '2012-2018'!$A$1:$Z$706,24, FALSE)</f>
        <v>0.67524115755627012</v>
      </c>
      <c r="T45" s="35">
        <f>VLOOKUP(B45,'2018-11 Pivot table'!$A$4:$C$709,3, FALSE)</f>
        <v>330</v>
      </c>
      <c r="U45" s="75">
        <f>VLOOKUP(B45,Demographics!$A$1:$W$636,13, FALSE)</f>
        <v>0.242656449553001</v>
      </c>
      <c r="V45" s="75">
        <f>VLOOKUP(B45,Demographics!$A$1:$W$636,23, FALSE)/100</f>
        <v>0.33</v>
      </c>
      <c r="W45" s="24" t="s">
        <v>774</v>
      </c>
    </row>
    <row r="46" spans="1:23" x14ac:dyDescent="0.25">
      <c r="A46" s="2" t="str">
        <f t="shared" si="0"/>
        <v>4</v>
      </c>
      <c r="B46" s="34">
        <v>4533</v>
      </c>
      <c r="C46" s="11" t="s">
        <v>704</v>
      </c>
      <c r="D46" s="11" t="s">
        <v>722</v>
      </c>
      <c r="E46" s="4">
        <v>331</v>
      </c>
      <c r="F46" s="2" t="s">
        <v>572</v>
      </c>
      <c r="G46" s="15" t="s">
        <v>573</v>
      </c>
      <c r="H46" s="1" t="s">
        <v>1203</v>
      </c>
      <c r="I46" s="1" t="s">
        <v>1088</v>
      </c>
      <c r="J46" s="5" t="s">
        <v>644</v>
      </c>
      <c r="K46" s="3" t="s">
        <v>634</v>
      </c>
      <c r="L46" s="5" t="s">
        <v>644</v>
      </c>
      <c r="M46" s="7" t="s">
        <v>634</v>
      </c>
      <c r="N46" s="3" t="s">
        <v>634</v>
      </c>
      <c r="O46" s="5" t="s">
        <v>644</v>
      </c>
      <c r="P46" s="7" t="s">
        <v>634</v>
      </c>
      <c r="Q46" s="5" t="s">
        <v>644</v>
      </c>
      <c r="R46" s="5" t="s">
        <v>644</v>
      </c>
      <c r="S46" s="41">
        <f>VLOOKUP(B46, '2012-2018'!$A$1:$Z$706,24, FALSE)</f>
        <v>0.67647058823529416</v>
      </c>
      <c r="T46" s="35">
        <f>VLOOKUP(B46,'2018-11 Pivot table'!$A$4:$C$709,3, FALSE)</f>
        <v>217</v>
      </c>
      <c r="U46" s="75">
        <f>VLOOKUP(B46,Demographics!$A$1:$W$636,13, FALSE)</f>
        <v>0.135630498533724</v>
      </c>
      <c r="V46" s="75">
        <f>VLOOKUP(B46,Demographics!$A$1:$W$636,23, FALSE)/100</f>
        <v>0.5</v>
      </c>
      <c r="W46" s="24" t="s">
        <v>776</v>
      </c>
    </row>
    <row r="47" spans="1:23" s="8" customFormat="1" x14ac:dyDescent="0.25">
      <c r="B47" s="34"/>
      <c r="C47" s="11"/>
      <c r="D47" s="11"/>
      <c r="E47" s="2"/>
      <c r="F47" s="2"/>
      <c r="G47" s="2"/>
      <c r="H47" s="2"/>
      <c r="I47" s="2"/>
      <c r="J47" s="3"/>
      <c r="K47" s="3"/>
      <c r="L47" s="3"/>
      <c r="M47" s="7"/>
      <c r="N47" s="3"/>
      <c r="O47" s="3"/>
      <c r="P47" s="7"/>
      <c r="W47" s="13"/>
    </row>
    <row r="48" spans="1:23" x14ac:dyDescent="0.25">
      <c r="B48" s="34"/>
      <c r="C48" s="11"/>
      <c r="D48" s="19"/>
    </row>
    <row r="49" spans="2:4" x14ac:dyDescent="0.25">
      <c r="B49" s="57"/>
      <c r="C49" s="11"/>
      <c r="D49" s="11"/>
    </row>
    <row r="50" spans="2:4" x14ac:dyDescent="0.25">
      <c r="B50" s="38"/>
      <c r="C50" s="11"/>
      <c r="D50" s="21"/>
    </row>
    <row r="51" spans="2:4" x14ac:dyDescent="0.25">
      <c r="B51" s="34"/>
      <c r="C51" s="11"/>
      <c r="D51" s="19"/>
    </row>
    <row r="52" spans="2:4" x14ac:dyDescent="0.25">
      <c r="B52" s="38"/>
      <c r="C52" s="11"/>
      <c r="D52" s="11"/>
    </row>
    <row r="53" spans="2:4" x14ac:dyDescent="0.25">
      <c r="B53" s="34"/>
      <c r="C53" s="11"/>
      <c r="D53" s="11"/>
    </row>
    <row r="54" spans="2:4" x14ac:dyDescent="0.25">
      <c r="B54" s="38"/>
      <c r="C54" s="11"/>
      <c r="D54" s="19"/>
    </row>
    <row r="55" spans="2:4" x14ac:dyDescent="0.25">
      <c r="B55" s="34"/>
      <c r="C55" s="11"/>
      <c r="D55" s="11"/>
    </row>
    <row r="56" spans="2:4" x14ac:dyDescent="0.25">
      <c r="B56" s="34"/>
      <c r="C56" s="11"/>
      <c r="D56" s="11"/>
    </row>
    <row r="57" spans="2:4" x14ac:dyDescent="0.25">
      <c r="B57" s="38"/>
      <c r="C57" s="11"/>
      <c r="D57" s="11"/>
    </row>
    <row r="58" spans="2:4" x14ac:dyDescent="0.25">
      <c r="B58" s="34"/>
      <c r="C58" s="11"/>
      <c r="D58" s="11"/>
    </row>
    <row r="59" spans="2:4" x14ac:dyDescent="0.25">
      <c r="B59" s="34"/>
      <c r="C59" s="11"/>
      <c r="D59" s="11"/>
    </row>
    <row r="60" spans="2:4" x14ac:dyDescent="0.25">
      <c r="B60" s="34"/>
      <c r="C60" s="20"/>
      <c r="D60" s="32"/>
    </row>
    <row r="61" spans="2:4" x14ac:dyDescent="0.25">
      <c r="B61" s="34"/>
      <c r="C61" s="11"/>
      <c r="D61" s="11"/>
    </row>
    <row r="62" spans="2:4" x14ac:dyDescent="0.25">
      <c r="B62" s="34"/>
      <c r="C62" s="11"/>
      <c r="D62" s="19"/>
    </row>
    <row r="63" spans="2:4" x14ac:dyDescent="0.25">
      <c r="B63" s="34"/>
      <c r="C63" s="11"/>
      <c r="D63" s="11"/>
    </row>
    <row r="64" spans="2:4" x14ac:dyDescent="0.25">
      <c r="B64" s="34"/>
      <c r="C64" s="11"/>
      <c r="D64" s="11"/>
    </row>
    <row r="65" spans="2:4" x14ac:dyDescent="0.25">
      <c r="B65" s="34"/>
      <c r="C65" s="11"/>
      <c r="D65" s="11"/>
    </row>
    <row r="66" spans="2:4" x14ac:dyDescent="0.25">
      <c r="B66" s="34"/>
      <c r="C66" s="11"/>
      <c r="D66" s="11"/>
    </row>
    <row r="67" spans="2:4" x14ac:dyDescent="0.25">
      <c r="B67" s="34"/>
      <c r="C67" s="11"/>
      <c r="D67" s="19"/>
    </row>
    <row r="68" spans="2:4" x14ac:dyDescent="0.25">
      <c r="B68" s="39"/>
      <c r="C68" s="11"/>
      <c r="D68" s="19"/>
    </row>
    <row r="69" spans="2:4" x14ac:dyDescent="0.25">
      <c r="B69" s="34"/>
      <c r="C69" s="11"/>
      <c r="D69" s="11"/>
    </row>
    <row r="70" spans="2:4" x14ac:dyDescent="0.25">
      <c r="B70" s="34"/>
      <c r="C70" s="11"/>
      <c r="D70" s="19"/>
    </row>
    <row r="71" spans="2:4" x14ac:dyDescent="0.25">
      <c r="B71" s="34"/>
      <c r="C71" s="11"/>
      <c r="D71" s="19"/>
    </row>
    <row r="72" spans="2:4" x14ac:dyDescent="0.25">
      <c r="B72" s="34"/>
      <c r="C72" s="11"/>
      <c r="D72" s="11"/>
    </row>
    <row r="73" spans="2:4" x14ac:dyDescent="0.25">
      <c r="B73" s="34"/>
      <c r="C73" s="11"/>
      <c r="D73" s="11"/>
    </row>
    <row r="74" spans="2:4" x14ac:dyDescent="0.25">
      <c r="B74" s="34"/>
      <c r="C74" s="11"/>
      <c r="D74" s="19"/>
    </row>
    <row r="75" spans="2:4" x14ac:dyDescent="0.25">
      <c r="B75" s="34"/>
      <c r="C75" s="11"/>
      <c r="D75" s="19"/>
    </row>
    <row r="76" spans="2:4" x14ac:dyDescent="0.25">
      <c r="B76" s="34"/>
      <c r="C76" s="20"/>
      <c r="D76" s="20"/>
    </row>
    <row r="77" spans="2:4" x14ac:dyDescent="0.25">
      <c r="B77" s="34"/>
      <c r="C77" s="11"/>
      <c r="D77" s="19"/>
    </row>
    <row r="78" spans="2:4" x14ac:dyDescent="0.25">
      <c r="B78" s="34"/>
      <c r="C78" s="11"/>
      <c r="D78" s="11"/>
    </row>
    <row r="79" spans="2:4" x14ac:dyDescent="0.25">
      <c r="B79" s="34"/>
      <c r="C79" s="11"/>
      <c r="D79" s="19"/>
    </row>
    <row r="80" spans="2:4" x14ac:dyDescent="0.25">
      <c r="B80" s="34"/>
      <c r="C80" s="11"/>
      <c r="D80" s="11"/>
    </row>
    <row r="81" spans="2:4" x14ac:dyDescent="0.25">
      <c r="B81" s="34"/>
      <c r="C81" s="11"/>
      <c r="D81" s="11"/>
    </row>
    <row r="82" spans="2:4" x14ac:dyDescent="0.25">
      <c r="B82" s="34"/>
      <c r="C82" s="11"/>
      <c r="D82" s="11"/>
    </row>
    <row r="83" spans="2:4" x14ac:dyDescent="0.25">
      <c r="B83" s="34"/>
      <c r="C83" s="11"/>
      <c r="D83" s="19"/>
    </row>
    <row r="84" spans="2:4" x14ac:dyDescent="0.25">
      <c r="B84" s="34"/>
      <c r="C84" s="11"/>
      <c r="D84" s="11"/>
    </row>
    <row r="85" spans="2:4" x14ac:dyDescent="0.25">
      <c r="B85" s="34"/>
      <c r="C85" s="11"/>
      <c r="D85" s="11"/>
    </row>
    <row r="86" spans="2:4" x14ac:dyDescent="0.25">
      <c r="B86" s="34"/>
      <c r="C86" s="11"/>
      <c r="D86" s="11"/>
    </row>
    <row r="87" spans="2:4" x14ac:dyDescent="0.25">
      <c r="B87" s="34"/>
      <c r="C87" s="20"/>
      <c r="D87" s="20"/>
    </row>
    <row r="88" spans="2:4" x14ac:dyDescent="0.25">
      <c r="B88" s="34"/>
      <c r="C88" s="11"/>
      <c r="D88" s="19"/>
    </row>
    <row r="89" spans="2:4" x14ac:dyDescent="0.25">
      <c r="B89" s="34"/>
      <c r="C89" s="11"/>
      <c r="D89" s="19"/>
    </row>
    <row r="90" spans="2:4" x14ac:dyDescent="0.25">
      <c r="B90" s="34"/>
      <c r="C90" s="11"/>
      <c r="D90" s="11"/>
    </row>
    <row r="91" spans="2:4" x14ac:dyDescent="0.25">
      <c r="B91" s="34"/>
      <c r="C91" s="11"/>
      <c r="D91" s="11"/>
    </row>
    <row r="92" spans="2:4" x14ac:dyDescent="0.25">
      <c r="B92" s="34"/>
      <c r="C92" s="11"/>
      <c r="D92" s="19"/>
    </row>
    <row r="93" spans="2:4" x14ac:dyDescent="0.25">
      <c r="B93" s="34"/>
      <c r="C93" s="11"/>
      <c r="D93" s="11"/>
    </row>
    <row r="94" spans="2:4" x14ac:dyDescent="0.25">
      <c r="B94" s="34"/>
      <c r="C94" s="11"/>
      <c r="D94" s="11"/>
    </row>
    <row r="95" spans="2:4" x14ac:dyDescent="0.25">
      <c r="B95" s="34"/>
      <c r="C95" s="11"/>
      <c r="D95" s="11"/>
    </row>
    <row r="96" spans="2:4" x14ac:dyDescent="0.25">
      <c r="B96" s="34"/>
      <c r="C96" s="11"/>
      <c r="D96" s="19"/>
    </row>
    <row r="97" spans="2:4" x14ac:dyDescent="0.25">
      <c r="B97" s="34"/>
      <c r="C97" s="11"/>
      <c r="D97" s="20"/>
    </row>
    <row r="98" spans="2:4" x14ac:dyDescent="0.25">
      <c r="B98" s="34"/>
      <c r="C98" s="11"/>
      <c r="D98" s="11"/>
    </row>
    <row r="99" spans="2:4" x14ac:dyDescent="0.25">
      <c r="B99" s="34"/>
      <c r="C99" s="11"/>
      <c r="D99" s="20"/>
    </row>
    <row r="100" spans="2:4" x14ac:dyDescent="0.25">
      <c r="B100" s="34"/>
      <c r="C100" s="11"/>
      <c r="D100" s="11"/>
    </row>
    <row r="101" spans="2:4" x14ac:dyDescent="0.25">
      <c r="B101" s="39"/>
      <c r="C101" s="20"/>
      <c r="D101" s="32"/>
    </row>
    <row r="102" spans="2:4" x14ac:dyDescent="0.25">
      <c r="B102" s="34"/>
      <c r="C102" s="11"/>
      <c r="D102" s="11"/>
    </row>
    <row r="103" spans="2:4" x14ac:dyDescent="0.25">
      <c r="B103" s="34"/>
      <c r="C103" s="11"/>
      <c r="D103" s="11"/>
    </row>
    <row r="104" spans="2:4" x14ac:dyDescent="0.25">
      <c r="B104" s="34"/>
      <c r="C104" s="11"/>
      <c r="D104" s="19"/>
    </row>
    <row r="105" spans="2:4" x14ac:dyDescent="0.25">
      <c r="B105" s="34"/>
      <c r="C105" s="11"/>
      <c r="D105" s="11"/>
    </row>
    <row r="106" spans="2:4" x14ac:dyDescent="0.25">
      <c r="B106" s="34"/>
      <c r="C106" s="11"/>
      <c r="D106" s="19"/>
    </row>
    <row r="107" spans="2:4" x14ac:dyDescent="0.25">
      <c r="B107" s="34"/>
      <c r="C107" s="11"/>
      <c r="D107" s="11"/>
    </row>
    <row r="108" spans="2:4" x14ac:dyDescent="0.25">
      <c r="B108" s="34"/>
      <c r="C108" s="11"/>
      <c r="D108" s="22"/>
    </row>
    <row r="109" spans="2:4" x14ac:dyDescent="0.25">
      <c r="B109" s="34"/>
      <c r="C109" s="11"/>
      <c r="D109" s="11"/>
    </row>
    <row r="110" spans="2:4" x14ac:dyDescent="0.25">
      <c r="B110" s="34"/>
      <c r="C110" s="11"/>
      <c r="D110" s="11"/>
    </row>
    <row r="111" spans="2:4" x14ac:dyDescent="0.25">
      <c r="B111" s="34"/>
      <c r="C111" s="11"/>
      <c r="D111" s="11"/>
    </row>
    <row r="112" spans="2:4" x14ac:dyDescent="0.25">
      <c r="B112" s="34"/>
      <c r="C112" s="11"/>
      <c r="D112" s="19"/>
    </row>
    <row r="113" spans="2:4" x14ac:dyDescent="0.25">
      <c r="B113" s="34"/>
      <c r="C113" s="11"/>
      <c r="D113" s="19"/>
    </row>
    <row r="114" spans="2:4" x14ac:dyDescent="0.25">
      <c r="B114" s="34"/>
      <c r="C114" s="11"/>
      <c r="D114" s="19"/>
    </row>
    <row r="115" spans="2:4" x14ac:dyDescent="0.25">
      <c r="B115" s="34"/>
      <c r="C115" s="11"/>
      <c r="D115" s="11"/>
    </row>
    <row r="116" spans="2:4" x14ac:dyDescent="0.25">
      <c r="B116" s="34"/>
      <c r="C116" s="11"/>
      <c r="D116" s="11"/>
    </row>
    <row r="117" spans="2:4" x14ac:dyDescent="0.25">
      <c r="B117" s="34"/>
      <c r="C117" s="11"/>
      <c r="D117" s="11"/>
    </row>
    <row r="118" spans="2:4" x14ac:dyDescent="0.25">
      <c r="B118" s="34"/>
      <c r="C118" s="11"/>
      <c r="D118" s="11"/>
    </row>
    <row r="119" spans="2:4" x14ac:dyDescent="0.25">
      <c r="B119" s="34"/>
      <c r="C119" s="11"/>
      <c r="D119" s="11"/>
    </row>
    <row r="120" spans="2:4" x14ac:dyDescent="0.25">
      <c r="B120" s="34"/>
      <c r="C120" s="11"/>
      <c r="D120" s="11"/>
    </row>
    <row r="121" spans="2:4" x14ac:dyDescent="0.25">
      <c r="B121" s="34"/>
      <c r="C121" s="11"/>
      <c r="D121" s="11"/>
    </row>
    <row r="122" spans="2:4" x14ac:dyDescent="0.25">
      <c r="B122" s="34"/>
      <c r="C122" s="11"/>
      <c r="D122" s="20"/>
    </row>
    <row r="123" spans="2:4" x14ac:dyDescent="0.25">
      <c r="B123" s="34"/>
      <c r="C123" s="11"/>
      <c r="D123" s="11"/>
    </row>
    <row r="124" spans="2:4" x14ac:dyDescent="0.25">
      <c r="B124" s="34"/>
      <c r="C124" s="11"/>
      <c r="D124" s="11"/>
    </row>
    <row r="125" spans="2:4" x14ac:dyDescent="0.25">
      <c r="B125" s="34"/>
      <c r="C125" s="11"/>
      <c r="D125" s="11"/>
    </row>
    <row r="126" spans="2:4" x14ac:dyDescent="0.25">
      <c r="B126" s="34"/>
      <c r="C126" s="11"/>
      <c r="D126" s="19"/>
    </row>
    <row r="127" spans="2:4" x14ac:dyDescent="0.25">
      <c r="B127" s="34"/>
      <c r="C127" s="11"/>
      <c r="D127" s="11"/>
    </row>
    <row r="128" spans="2:4" x14ac:dyDescent="0.25">
      <c r="B128" s="34"/>
      <c r="C128" s="11"/>
      <c r="D128" s="19"/>
    </row>
    <row r="129" spans="2:4" x14ac:dyDescent="0.25">
      <c r="B129" s="34"/>
      <c r="C129" s="11"/>
      <c r="D129" s="11"/>
    </row>
    <row r="130" spans="2:4" x14ac:dyDescent="0.25">
      <c r="B130" s="38"/>
      <c r="C130" s="11"/>
      <c r="D130" s="11"/>
    </row>
    <row r="131" spans="2:4" x14ac:dyDescent="0.25">
      <c r="B131" s="34"/>
      <c r="C131" s="11"/>
      <c r="D131" s="19"/>
    </row>
    <row r="132" spans="2:4" x14ac:dyDescent="0.25">
      <c r="B132" s="34"/>
      <c r="C132" s="11"/>
      <c r="D132" s="11"/>
    </row>
    <row r="133" spans="2:4" x14ac:dyDescent="0.25">
      <c r="B133" s="34"/>
      <c r="C133" s="11"/>
      <c r="D133" s="11"/>
    </row>
    <row r="134" spans="2:4" x14ac:dyDescent="0.25">
      <c r="B134" s="34"/>
      <c r="C134" s="11"/>
      <c r="D134" s="11"/>
    </row>
    <row r="135" spans="2:4" x14ac:dyDescent="0.25">
      <c r="B135" s="34"/>
      <c r="C135" s="11"/>
      <c r="D135" s="19"/>
    </row>
    <row r="136" spans="2:4" x14ac:dyDescent="0.25">
      <c r="B136" s="34"/>
      <c r="C136" s="11"/>
      <c r="D136" s="19"/>
    </row>
    <row r="137" spans="2:4" x14ac:dyDescent="0.25">
      <c r="B137" s="34"/>
      <c r="C137" s="11"/>
      <c r="D137" s="11"/>
    </row>
    <row r="138" spans="2:4" x14ac:dyDescent="0.25">
      <c r="B138" s="34"/>
      <c r="C138" s="11"/>
      <c r="D138" s="11"/>
    </row>
    <row r="139" spans="2:4" x14ac:dyDescent="0.25">
      <c r="B139" s="34"/>
      <c r="C139" s="11"/>
      <c r="D139" s="11"/>
    </row>
    <row r="140" spans="2:4" x14ac:dyDescent="0.25">
      <c r="B140" s="34"/>
      <c r="C140" s="11"/>
      <c r="D140" s="11"/>
    </row>
    <row r="141" spans="2:4" x14ac:dyDescent="0.25">
      <c r="B141" s="34"/>
      <c r="C141" s="11"/>
      <c r="D141" s="11"/>
    </row>
    <row r="142" spans="2:4" x14ac:dyDescent="0.25">
      <c r="B142" s="34"/>
      <c r="C142" s="11"/>
      <c r="D142" s="11"/>
    </row>
    <row r="143" spans="2:4" x14ac:dyDescent="0.25">
      <c r="B143" s="34"/>
      <c r="C143" s="11"/>
      <c r="D143" s="11"/>
    </row>
    <row r="144" spans="2:4" x14ac:dyDescent="0.25">
      <c r="B144" s="34"/>
      <c r="C144" s="11"/>
      <c r="D144" s="11"/>
    </row>
    <row r="145" spans="2:4" x14ac:dyDescent="0.25">
      <c r="B145" s="34"/>
      <c r="C145" s="11"/>
      <c r="D145" s="11"/>
    </row>
    <row r="146" spans="2:4" x14ac:dyDescent="0.25">
      <c r="B146" s="34"/>
      <c r="C146" s="11"/>
      <c r="D146" s="11"/>
    </row>
    <row r="147" spans="2:4" x14ac:dyDescent="0.25">
      <c r="B147" s="34"/>
      <c r="C147" s="11"/>
      <c r="D147" s="11"/>
    </row>
    <row r="148" spans="2:4" x14ac:dyDescent="0.25">
      <c r="B148" s="34"/>
      <c r="C148" s="11"/>
      <c r="D148" s="11"/>
    </row>
    <row r="149" spans="2:4" x14ac:dyDescent="0.25">
      <c r="B149" s="34"/>
      <c r="C149" s="11"/>
      <c r="D149" s="11"/>
    </row>
    <row r="150" spans="2:4" x14ac:dyDescent="0.25">
      <c r="B150" s="34"/>
      <c r="C150" s="11"/>
      <c r="D150" s="11"/>
    </row>
    <row r="151" spans="2:4" x14ac:dyDescent="0.25">
      <c r="B151" s="34"/>
      <c r="C151" s="11"/>
      <c r="D151" s="11"/>
    </row>
    <row r="152" spans="2:4" x14ac:dyDescent="0.25">
      <c r="B152" s="34"/>
      <c r="C152" s="11"/>
      <c r="D152" s="11"/>
    </row>
    <row r="153" spans="2:4" x14ac:dyDescent="0.25">
      <c r="B153" s="34"/>
      <c r="C153" s="11"/>
      <c r="D153" s="11"/>
    </row>
    <row r="154" spans="2:4" x14ac:dyDescent="0.25">
      <c r="B154" s="34"/>
      <c r="C154" s="11"/>
      <c r="D154" s="11"/>
    </row>
    <row r="155" spans="2:4" x14ac:dyDescent="0.25">
      <c r="B155" s="34"/>
      <c r="C155" s="11"/>
      <c r="D155" s="19"/>
    </row>
    <row r="156" spans="2:4" x14ac:dyDescent="0.25">
      <c r="B156" s="34"/>
      <c r="C156" s="11"/>
      <c r="D156" s="11"/>
    </row>
    <row r="157" spans="2:4" x14ac:dyDescent="0.25">
      <c r="B157" s="34"/>
      <c r="C157" s="11"/>
      <c r="D157" s="11"/>
    </row>
    <row r="158" spans="2:4" x14ac:dyDescent="0.25">
      <c r="B158" s="34"/>
      <c r="C158" s="11"/>
      <c r="D158" s="11"/>
    </row>
    <row r="159" spans="2:4" x14ac:dyDescent="0.25">
      <c r="B159" s="34"/>
      <c r="C159" s="11"/>
      <c r="D159" s="11"/>
    </row>
    <row r="160" spans="2:4" x14ac:dyDescent="0.25">
      <c r="B160" s="34"/>
      <c r="C160" s="11"/>
      <c r="D160" s="11"/>
    </row>
    <row r="161" spans="2:4" x14ac:dyDescent="0.25">
      <c r="B161" s="34"/>
      <c r="C161" s="11"/>
      <c r="D161" s="11"/>
    </row>
    <row r="162" spans="2:4" x14ac:dyDescent="0.25">
      <c r="B162" s="34"/>
      <c r="C162" s="11"/>
      <c r="D162" s="11"/>
    </row>
    <row r="163" spans="2:4" x14ac:dyDescent="0.25">
      <c r="B163" s="40"/>
      <c r="C163" s="25"/>
      <c r="D163" s="25"/>
    </row>
    <row r="164" spans="2:4" x14ac:dyDescent="0.25">
      <c r="B164" s="34"/>
      <c r="C164" s="11"/>
      <c r="D164" s="11"/>
    </row>
    <row r="165" spans="2:4" x14ac:dyDescent="0.25">
      <c r="B165" s="34"/>
      <c r="C165" s="11"/>
      <c r="D165" s="19"/>
    </row>
    <row r="166" spans="2:4" x14ac:dyDescent="0.25">
      <c r="B166" s="34"/>
      <c r="C166" s="11"/>
      <c r="D166" s="11"/>
    </row>
    <row r="167" spans="2:4" x14ac:dyDescent="0.25">
      <c r="B167" s="34"/>
      <c r="C167" s="11"/>
      <c r="D167" s="11"/>
    </row>
    <row r="168" spans="2:4" x14ac:dyDescent="0.25">
      <c r="B168" s="34"/>
      <c r="C168" s="11"/>
      <c r="D168" s="11"/>
    </row>
    <row r="169" spans="2:4" x14ac:dyDescent="0.25">
      <c r="B169" s="34"/>
      <c r="D169" s="3"/>
    </row>
    <row r="170" spans="2:4" x14ac:dyDescent="0.25">
      <c r="B170" s="34"/>
      <c r="C170" s="11"/>
      <c r="D170" s="11"/>
    </row>
    <row r="171" spans="2:4" x14ac:dyDescent="0.25">
      <c r="B171" s="34"/>
      <c r="C171" s="11"/>
      <c r="D171" s="11"/>
    </row>
    <row r="172" spans="2:4" x14ac:dyDescent="0.25">
      <c r="B172" s="34"/>
      <c r="C172" s="11"/>
      <c r="D172" s="11"/>
    </row>
    <row r="173" spans="2:4" x14ac:dyDescent="0.25">
      <c r="B173" s="39"/>
      <c r="C173" s="20"/>
      <c r="D173" s="20"/>
    </row>
    <row r="174" spans="2:4" x14ac:dyDescent="0.25">
      <c r="B174" s="38"/>
      <c r="C174" s="11"/>
      <c r="D174" s="11"/>
    </row>
    <row r="175" spans="2:4" x14ac:dyDescent="0.25">
      <c r="B175" s="34"/>
      <c r="C175" s="11"/>
      <c r="D175" s="19"/>
    </row>
    <row r="176" spans="2:4" x14ac:dyDescent="0.25">
      <c r="B176" s="34"/>
      <c r="C176" s="11"/>
      <c r="D176" s="19"/>
    </row>
    <row r="177" spans="2:4" x14ac:dyDescent="0.25">
      <c r="B177" s="34"/>
      <c r="C177" s="11"/>
      <c r="D177" s="11"/>
    </row>
    <row r="178" spans="2:4" x14ac:dyDescent="0.25">
      <c r="B178" s="34"/>
      <c r="C178" s="11"/>
      <c r="D178" s="19"/>
    </row>
    <row r="179" spans="2:4" x14ac:dyDescent="0.25">
      <c r="B179" s="34"/>
      <c r="C179" s="11"/>
      <c r="D179" s="11"/>
    </row>
    <row r="180" spans="2:4" x14ac:dyDescent="0.25">
      <c r="B180" s="34"/>
      <c r="C180" s="11"/>
      <c r="D180" s="19"/>
    </row>
    <row r="181" spans="2:4" x14ac:dyDescent="0.25">
      <c r="B181" s="34"/>
      <c r="C181" s="11"/>
      <c r="D181" s="11"/>
    </row>
    <row r="182" spans="2:4" x14ac:dyDescent="0.25">
      <c r="B182" s="34"/>
      <c r="C182" s="11"/>
      <c r="D182" s="11"/>
    </row>
    <row r="183" spans="2:4" x14ac:dyDescent="0.25">
      <c r="B183" s="34"/>
      <c r="C183" s="11"/>
      <c r="D183" s="11"/>
    </row>
    <row r="184" spans="2:4" x14ac:dyDescent="0.25">
      <c r="B184" s="34"/>
      <c r="C184" s="11"/>
      <c r="D184" s="19"/>
    </row>
    <row r="185" spans="2:4" x14ac:dyDescent="0.25">
      <c r="B185" s="34"/>
      <c r="C185" s="11"/>
      <c r="D185" s="11"/>
    </row>
    <row r="186" spans="2:4" x14ac:dyDescent="0.25">
      <c r="B186" s="34"/>
      <c r="C186" s="11"/>
      <c r="D186" s="11"/>
    </row>
    <row r="187" spans="2:4" x14ac:dyDescent="0.25">
      <c r="B187" s="34"/>
      <c r="C187" s="11"/>
      <c r="D187" s="11"/>
    </row>
    <row r="188" spans="2:4" x14ac:dyDescent="0.25">
      <c r="B188" s="34"/>
      <c r="C188" s="11"/>
      <c r="D188" s="11"/>
    </row>
    <row r="189" spans="2:4" x14ac:dyDescent="0.25">
      <c r="B189" s="34"/>
      <c r="C189" s="11"/>
      <c r="D189" s="11"/>
    </row>
    <row r="190" spans="2:4" x14ac:dyDescent="0.25">
      <c r="B190" s="34"/>
      <c r="C190" s="11"/>
      <c r="D190" s="11"/>
    </row>
    <row r="191" spans="2:4" x14ac:dyDescent="0.25">
      <c r="B191" s="34"/>
      <c r="C191" s="11"/>
      <c r="D191" s="11"/>
    </row>
    <row r="192" spans="2:4" x14ac:dyDescent="0.25">
      <c r="B192" s="34"/>
      <c r="C192" s="11"/>
      <c r="D192" s="11"/>
    </row>
    <row r="193" spans="2:4" x14ac:dyDescent="0.25">
      <c r="B193" s="34"/>
      <c r="C193" s="11"/>
      <c r="D193" s="11"/>
    </row>
    <row r="194" spans="2:4" x14ac:dyDescent="0.25">
      <c r="B194" s="34"/>
      <c r="C194" s="11"/>
      <c r="D194" s="19"/>
    </row>
    <row r="195" spans="2:4" x14ac:dyDescent="0.25">
      <c r="B195" s="34"/>
      <c r="C195" s="11"/>
      <c r="D195" s="11"/>
    </row>
    <row r="196" spans="2:4" x14ac:dyDescent="0.25">
      <c r="B196" s="34"/>
      <c r="D196" s="3"/>
    </row>
    <row r="197" spans="2:4" x14ac:dyDescent="0.25">
      <c r="B197" s="34"/>
      <c r="C197" s="11"/>
      <c r="D197" s="11"/>
    </row>
    <row r="198" spans="2:4" x14ac:dyDescent="0.25">
      <c r="B198" s="34"/>
      <c r="C198" s="11"/>
      <c r="D198" s="19"/>
    </row>
    <row r="199" spans="2:4" x14ac:dyDescent="0.25">
      <c r="B199" s="34"/>
      <c r="C199" s="11"/>
      <c r="D199" s="19"/>
    </row>
    <row r="200" spans="2:4" x14ac:dyDescent="0.25">
      <c r="B200" s="34"/>
      <c r="C200" s="11"/>
      <c r="D200" s="19"/>
    </row>
    <row r="201" spans="2:4" x14ac:dyDescent="0.25">
      <c r="B201" s="34"/>
      <c r="C201" s="11"/>
      <c r="D201" s="11"/>
    </row>
    <row r="202" spans="2:4" x14ac:dyDescent="0.25">
      <c r="B202" s="34"/>
      <c r="C202" s="11"/>
      <c r="D202" s="23"/>
    </row>
    <row r="203" spans="2:4" x14ac:dyDescent="0.25">
      <c r="B203" s="34"/>
      <c r="C203" s="11"/>
      <c r="D203" s="11"/>
    </row>
    <row r="204" spans="2:4" x14ac:dyDescent="0.25">
      <c r="B204" s="34"/>
      <c r="C204" s="11"/>
      <c r="D204" s="11"/>
    </row>
    <row r="205" spans="2:4" x14ac:dyDescent="0.25">
      <c r="B205" s="34"/>
      <c r="C205" s="11"/>
      <c r="D205" s="11"/>
    </row>
    <row r="206" spans="2:4" x14ac:dyDescent="0.25">
      <c r="B206" s="34"/>
      <c r="C206" s="11"/>
      <c r="D206" s="23"/>
    </row>
    <row r="207" spans="2:4" x14ac:dyDescent="0.25">
      <c r="B207" s="34"/>
      <c r="C207" s="11"/>
      <c r="D207" s="11"/>
    </row>
    <row r="208" spans="2:4" x14ac:dyDescent="0.25">
      <c r="B208" s="34"/>
      <c r="C208" s="11"/>
      <c r="D208" s="11"/>
    </row>
    <row r="209" spans="2:4" x14ac:dyDescent="0.25">
      <c r="B209" s="34"/>
      <c r="C209" s="11"/>
      <c r="D209" s="11"/>
    </row>
    <row r="210" spans="2:4" x14ac:dyDescent="0.25">
      <c r="B210" s="34"/>
      <c r="C210" s="11"/>
      <c r="D210" s="11"/>
    </row>
    <row r="211" spans="2:4" x14ac:dyDescent="0.25">
      <c r="B211" s="34"/>
      <c r="C211" s="11"/>
      <c r="D211" s="19"/>
    </row>
    <row r="212" spans="2:4" x14ac:dyDescent="0.25">
      <c r="B212" s="34"/>
      <c r="C212" s="11"/>
      <c r="D212" s="19"/>
    </row>
    <row r="213" spans="2:4" x14ac:dyDescent="0.25">
      <c r="B213" s="34"/>
      <c r="C213" s="11"/>
      <c r="D213" s="19"/>
    </row>
    <row r="214" spans="2:4" x14ac:dyDescent="0.25">
      <c r="B214" s="34"/>
      <c r="C214" s="11"/>
      <c r="D214" s="11"/>
    </row>
    <row r="215" spans="2:4" x14ac:dyDescent="0.25">
      <c r="B215" s="34"/>
      <c r="C215" s="11"/>
      <c r="D215" s="19"/>
    </row>
    <row r="216" spans="2:4" x14ac:dyDescent="0.25">
      <c r="B216" s="34"/>
      <c r="C216" s="11"/>
      <c r="D216" s="11"/>
    </row>
    <row r="217" spans="2:4" x14ac:dyDescent="0.25">
      <c r="B217" s="34"/>
      <c r="C217" s="11"/>
      <c r="D217" s="11"/>
    </row>
    <row r="218" spans="2:4" x14ac:dyDescent="0.25">
      <c r="B218" s="34"/>
      <c r="C218" s="11"/>
      <c r="D218" s="19"/>
    </row>
    <row r="219" spans="2:4" x14ac:dyDescent="0.25">
      <c r="B219" s="34"/>
      <c r="C219" s="11"/>
      <c r="D219" s="19"/>
    </row>
    <row r="220" spans="2:4" x14ac:dyDescent="0.25">
      <c r="B220" s="34"/>
      <c r="C220" s="11"/>
      <c r="D220" s="11"/>
    </row>
    <row r="221" spans="2:4" x14ac:dyDescent="0.25">
      <c r="B221" s="34"/>
      <c r="C221" s="11"/>
      <c r="D221" s="11"/>
    </row>
    <row r="222" spans="2:4" x14ac:dyDescent="0.25">
      <c r="B222" s="34"/>
      <c r="C222" s="11"/>
      <c r="D222" s="19"/>
    </row>
    <row r="223" spans="2:4" x14ac:dyDescent="0.25">
      <c r="B223" s="34"/>
      <c r="C223" s="11"/>
      <c r="D223" s="11"/>
    </row>
    <row r="224" spans="2:4" x14ac:dyDescent="0.25">
      <c r="B224" s="34"/>
      <c r="C224" s="11"/>
      <c r="D224" s="19"/>
    </row>
    <row r="225" spans="2:4" x14ac:dyDescent="0.25">
      <c r="B225" s="34"/>
      <c r="C225" s="11"/>
      <c r="D225" s="19"/>
    </row>
    <row r="226" spans="2:4" x14ac:dyDescent="0.25">
      <c r="B226" s="34"/>
      <c r="C226" s="11"/>
      <c r="D226" s="20"/>
    </row>
    <row r="227" spans="2:4" x14ac:dyDescent="0.25">
      <c r="B227" s="34"/>
      <c r="C227" s="11"/>
      <c r="D227" s="11"/>
    </row>
    <row r="228" spans="2:4" x14ac:dyDescent="0.25">
      <c r="B228" s="34"/>
      <c r="C228" s="11"/>
      <c r="D228" s="11"/>
    </row>
    <row r="229" spans="2:4" x14ac:dyDescent="0.25">
      <c r="B229" s="34"/>
      <c r="C229" s="11"/>
      <c r="D229" s="23"/>
    </row>
    <row r="230" spans="2:4" x14ac:dyDescent="0.25">
      <c r="B230" s="34"/>
      <c r="C230" s="11"/>
      <c r="D230" s="19"/>
    </row>
    <row r="231" spans="2:4" x14ac:dyDescent="0.25">
      <c r="B231" s="34"/>
      <c r="C231" s="11"/>
      <c r="D231" s="11"/>
    </row>
    <row r="232" spans="2:4" x14ac:dyDescent="0.25">
      <c r="B232" s="34"/>
      <c r="C232" s="11"/>
      <c r="D232" s="11"/>
    </row>
    <row r="233" spans="2:4" x14ac:dyDescent="0.25">
      <c r="B233" s="34"/>
      <c r="C233" s="11"/>
      <c r="D233" s="19"/>
    </row>
    <row r="234" spans="2:4" x14ac:dyDescent="0.25">
      <c r="B234" s="34"/>
      <c r="C234" s="11"/>
      <c r="D234" s="11"/>
    </row>
    <row r="235" spans="2:4" x14ac:dyDescent="0.25">
      <c r="B235" s="34"/>
      <c r="C235" s="11"/>
      <c r="D235" s="19"/>
    </row>
    <row r="236" spans="2:4" x14ac:dyDescent="0.25">
      <c r="B236" s="34"/>
      <c r="C236" s="11"/>
      <c r="D236" s="11"/>
    </row>
    <row r="237" spans="2:4" x14ac:dyDescent="0.25">
      <c r="B237" s="34"/>
      <c r="C237" s="11"/>
      <c r="D237" s="19"/>
    </row>
    <row r="238" spans="2:4" x14ac:dyDescent="0.25">
      <c r="B238" s="34"/>
      <c r="C238" s="11"/>
      <c r="D238" s="11"/>
    </row>
    <row r="239" spans="2:4" x14ac:dyDescent="0.25">
      <c r="B239" s="34"/>
      <c r="C239" s="11"/>
      <c r="D239" s="11"/>
    </row>
    <row r="240" spans="2:4" x14ac:dyDescent="0.25">
      <c r="B240" s="34"/>
      <c r="C240" s="11"/>
      <c r="D240" s="19"/>
    </row>
    <row r="241" spans="2:4" x14ac:dyDescent="0.25">
      <c r="B241" s="34"/>
      <c r="C241" s="11"/>
      <c r="D241" s="11"/>
    </row>
    <row r="242" spans="2:4" x14ac:dyDescent="0.25">
      <c r="B242" s="34"/>
      <c r="C242" s="11"/>
      <c r="D242" s="11"/>
    </row>
    <row r="243" spans="2:4" x14ac:dyDescent="0.25">
      <c r="B243" s="34"/>
      <c r="C243" s="11"/>
      <c r="D243" s="19"/>
    </row>
    <row r="244" spans="2:4" x14ac:dyDescent="0.25">
      <c r="B244" s="34"/>
      <c r="C244" s="11"/>
      <c r="D244" s="11"/>
    </row>
    <row r="245" spans="2:4" x14ac:dyDescent="0.25">
      <c r="B245" s="38"/>
      <c r="C245" s="11"/>
      <c r="D245" s="11"/>
    </row>
    <row r="246" spans="2:4" x14ac:dyDescent="0.25">
      <c r="B246" s="34"/>
      <c r="C246" s="11"/>
      <c r="D246" s="11"/>
    </row>
    <row r="247" spans="2:4" x14ac:dyDescent="0.25">
      <c r="B247" s="34"/>
      <c r="C247" s="11"/>
      <c r="D247" s="11"/>
    </row>
    <row r="248" spans="2:4" x14ac:dyDescent="0.25">
      <c r="B248" s="34"/>
      <c r="C248" s="11"/>
      <c r="D248" s="11"/>
    </row>
    <row r="249" spans="2:4" x14ac:dyDescent="0.25">
      <c r="B249" s="34"/>
      <c r="C249" s="11"/>
      <c r="D249" s="11"/>
    </row>
    <row r="250" spans="2:4" x14ac:dyDescent="0.25">
      <c r="B250" s="34"/>
      <c r="C250" s="11"/>
      <c r="D250" s="11"/>
    </row>
    <row r="251" spans="2:4" x14ac:dyDescent="0.25">
      <c r="B251" s="34"/>
      <c r="C251" s="11"/>
      <c r="D251" s="11"/>
    </row>
    <row r="252" spans="2:4" x14ac:dyDescent="0.25">
      <c r="B252" s="34"/>
      <c r="C252" s="11"/>
      <c r="D252" s="11"/>
    </row>
    <row r="253" spans="2:4" x14ac:dyDescent="0.25">
      <c r="C253" s="11"/>
      <c r="D253" s="11"/>
    </row>
    <row r="254" spans="2:4" x14ac:dyDescent="0.25">
      <c r="B254" s="34"/>
      <c r="C254" s="11"/>
      <c r="D254" s="11"/>
    </row>
    <row r="255" spans="2:4" x14ac:dyDescent="0.25">
      <c r="B255" s="34"/>
      <c r="C255" s="11"/>
      <c r="D255" s="19"/>
    </row>
    <row r="256" spans="2:4" x14ac:dyDescent="0.25">
      <c r="B256" s="34"/>
      <c r="C256" s="11"/>
      <c r="D256" s="11"/>
    </row>
    <row r="257" spans="2:4" x14ac:dyDescent="0.25">
      <c r="B257" s="34"/>
      <c r="C257" s="11"/>
      <c r="D257" s="11"/>
    </row>
    <row r="258" spans="2:4" x14ac:dyDescent="0.25">
      <c r="B258" s="34"/>
      <c r="C258" s="11"/>
      <c r="D258" s="11"/>
    </row>
    <row r="259" spans="2:4" x14ac:dyDescent="0.25">
      <c r="B259" s="34"/>
      <c r="C259" s="11"/>
      <c r="D259" s="11"/>
    </row>
    <row r="260" spans="2:4" x14ac:dyDescent="0.25">
      <c r="B260" s="34"/>
      <c r="C260" s="11"/>
      <c r="D260" s="11"/>
    </row>
    <row r="261" spans="2:4" x14ac:dyDescent="0.25">
      <c r="B261" s="34"/>
      <c r="C261" s="11"/>
      <c r="D261" s="11"/>
    </row>
    <row r="262" spans="2:4" x14ac:dyDescent="0.25">
      <c r="B262" s="34"/>
      <c r="C262" s="11"/>
      <c r="D262" s="11"/>
    </row>
  </sheetData>
  <sortState ref="B2:W46">
    <sortCondition ref="B35"/>
  </sortState>
  <printOptions gridLines="1"/>
  <pageMargins left="0.2" right="0.2" top="0.65" bottom="0.25" header="0.3" footer="0.05"/>
  <pageSetup paperSize="5" scale="95" orientation="landscape" r:id="rId1"/>
  <headerFooter>
    <oddHeader>&amp;L&amp;D, &amp;T&amp;C&amp;"-,Bold"PROPOSED Eliminated Sites (45 total)&amp;RPage &amp;P of &amp;N</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7" id="{A1FBEA87-D794-4A00-9F99-EF96A3811C2D}">
            <xm:f>T2&gt;Thresholds!$C$4</xm:f>
            <x14:dxf>
              <fill>
                <patternFill>
                  <bgColor theme="9" tint="0.59996337778862885"/>
                </patternFill>
              </fill>
            </x14:dxf>
          </x14:cfRule>
          <x14:cfRule type="expression" priority="10" id="{B5AC4A1A-0EAE-400F-ABB0-90741FD38943}">
            <xm:f>T2&lt;Thresholds!$C$3</xm:f>
            <x14:dxf>
              <fill>
                <patternFill>
                  <bgColor rgb="FFEE9C9C"/>
                </patternFill>
              </fill>
            </x14:dxf>
          </x14:cfRule>
          <xm:sqref>T38:T46 T2:T36</xm:sqref>
        </x14:conditionalFormatting>
        <x14:conditionalFormatting xmlns:xm="http://schemas.microsoft.com/office/excel/2006/main">
          <x14:cfRule type="expression" priority="9" id="{68EDC191-1032-4695-8C19-CC9F4FF0C62F}">
            <xm:f>OR(S2&gt;Thresholds!$C$2, S2&lt;1-Thresholds!$C$2)</xm:f>
            <x14:dxf>
              <fill>
                <patternFill>
                  <bgColor theme="9" tint="0.59996337778862885"/>
                </patternFill>
              </fill>
            </x14:dxf>
          </x14:cfRule>
          <xm:sqref>S38:S46 S2:S36</xm:sqref>
        </x14:conditionalFormatting>
        <x14:conditionalFormatting xmlns:xm="http://schemas.microsoft.com/office/excel/2006/main">
          <x14:cfRule type="expression" priority="4" id="{45D2946D-11F0-414A-BB54-47226F6D06C1}">
            <xm:f>U2&gt;Thresholds!$C$5</xm:f>
            <x14:dxf>
              <fill>
                <patternFill patternType="solid">
                  <fgColor rgb="FFEE9C9C"/>
                  <bgColor rgb="FFFF8181"/>
                </patternFill>
              </fill>
            </x14:dxf>
          </x14:cfRule>
          <xm:sqref>U2:U46</xm:sqref>
        </x14:conditionalFormatting>
        <x14:conditionalFormatting xmlns:xm="http://schemas.microsoft.com/office/excel/2006/main">
          <x14:cfRule type="expression" priority="3" id="{DDDAD28B-950F-42EC-8F86-EA50B6B51F41}">
            <xm:f>T37&lt;Thresholds!$C$3</xm:f>
            <x14:dxf>
              <fill>
                <patternFill>
                  <bgColor rgb="FFEE9C9C"/>
                </patternFill>
              </fill>
            </x14:dxf>
          </x14:cfRule>
          <xm:sqref>T37</xm:sqref>
        </x14:conditionalFormatting>
        <x14:conditionalFormatting xmlns:xm="http://schemas.microsoft.com/office/excel/2006/main">
          <x14:cfRule type="expression" priority="2" id="{BAC9A037-49C1-454B-8A2E-BE26C16F259C}">
            <xm:f>OR(S37&gt;Thresholds!$C$2, S37&lt;1-Thresholds!$C$2)</xm:f>
            <x14:dxf>
              <fill>
                <patternFill>
                  <bgColor theme="9" tint="0.59996337778862885"/>
                </patternFill>
              </fill>
            </x14:dxf>
          </x14:cfRule>
          <xm:sqref>S37</xm:sqref>
        </x14:conditionalFormatting>
        <x14:conditionalFormatting xmlns:xm="http://schemas.microsoft.com/office/excel/2006/main">
          <x14:cfRule type="expression" priority="1" id="{8D2AA0BA-388A-4D5D-B741-4CA71A93184A}">
            <xm:f>V2&gt;Thresholds!$C$6</xm:f>
            <x14:dxf>
              <fill>
                <patternFill patternType="solid">
                  <fgColor rgb="FFEE9C9C"/>
                  <bgColor theme="9" tint="0.59996337778862885"/>
                </patternFill>
              </fill>
            </x14:dxf>
          </x14:cfRule>
          <xm:sqref>V2:V1048576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06"/>
  <sheetViews>
    <sheetView topLeftCell="A541" zoomScaleNormal="100" workbookViewId="0">
      <selection activeCell="C559" sqref="C559"/>
    </sheetView>
  </sheetViews>
  <sheetFormatPr defaultColWidth="25.42578125" defaultRowHeight="15" x14ac:dyDescent="0.25"/>
  <cols>
    <col min="1" max="1" width="13.5703125" bestFit="1" customWidth="1"/>
    <col min="2" max="2" width="8" bestFit="1" customWidth="1"/>
    <col min="3" max="3" width="14.28515625" bestFit="1" customWidth="1"/>
    <col min="4" max="4" width="55.42578125" bestFit="1" customWidth="1"/>
    <col min="5" max="5" width="17.42578125" bestFit="1" customWidth="1"/>
    <col min="6" max="6" width="12.140625" bestFit="1" customWidth="1"/>
    <col min="7" max="7" width="14.5703125" bestFit="1" customWidth="1"/>
    <col min="8" max="8" width="16.42578125" bestFit="1" customWidth="1"/>
    <col min="9" max="9" width="18.85546875" bestFit="1" customWidth="1"/>
    <col min="10" max="10" width="12.42578125" bestFit="1" customWidth="1"/>
    <col min="11" max="11" width="14.85546875" bestFit="1" customWidth="1"/>
    <col min="12" max="12" width="15.42578125" bestFit="1" customWidth="1"/>
    <col min="13" max="13" width="17.85546875" bestFit="1" customWidth="1"/>
  </cols>
  <sheetData>
    <row r="1" spans="1:13" x14ac:dyDescent="0.25">
      <c r="A1" s="50" t="s">
        <v>1301</v>
      </c>
      <c r="B1" s="51" t="s">
        <v>1272</v>
      </c>
      <c r="C1" s="50" t="s">
        <v>1302</v>
      </c>
      <c r="D1" s="51" t="s">
        <v>1273</v>
      </c>
      <c r="E1" s="50" t="s">
        <v>1303</v>
      </c>
      <c r="F1" s="50" t="s">
        <v>1304</v>
      </c>
      <c r="G1" s="50" t="s">
        <v>1305</v>
      </c>
      <c r="H1" s="50" t="s">
        <v>1306</v>
      </c>
      <c r="I1" s="50" t="s">
        <v>1307</v>
      </c>
      <c r="J1" s="50" t="s">
        <v>1308</v>
      </c>
      <c r="K1" s="50" t="s">
        <v>1309</v>
      </c>
      <c r="L1" s="50" t="s">
        <v>1310</v>
      </c>
      <c r="M1" s="50" t="s">
        <v>1311</v>
      </c>
    </row>
    <row r="2" spans="1:13" x14ac:dyDescent="0.25">
      <c r="A2" s="52">
        <v>1118</v>
      </c>
      <c r="B2" s="52">
        <f>VLOOKUP(C2,'2018 Pcts combinations'!$A$1:$F$705, 2, FALSE)</f>
        <v>1001</v>
      </c>
      <c r="C2" s="52">
        <v>1001</v>
      </c>
      <c r="D2" s="53" t="str">
        <f>VLOOKUP(C2,'2018 Pcts combinations'!$A$1:$E$705, 5, FALSE)</f>
        <v>Tarrant County Plaza Building</v>
      </c>
      <c r="E2" s="52">
        <v>1883</v>
      </c>
      <c r="F2" s="52">
        <v>1079</v>
      </c>
      <c r="G2" s="54">
        <f t="shared" ref="G2:G65" si="0">IF(E2&gt;0, F2/E2, 0)</f>
        <v>0.57302177376526819</v>
      </c>
      <c r="H2" s="52">
        <v>60</v>
      </c>
      <c r="I2" s="54">
        <f t="shared" ref="I2:I65" si="1">IF(E2&gt;0, H2/E2, 0)</f>
        <v>3.1864046733935211E-2</v>
      </c>
      <c r="J2" s="52">
        <v>809</v>
      </c>
      <c r="K2" s="54">
        <f t="shared" ref="K2:K65" si="2">IF(E2&gt;0, J2/E2, 0)</f>
        <v>0.42963356346255976</v>
      </c>
      <c r="L2" s="52">
        <v>210</v>
      </c>
      <c r="M2" s="55">
        <f t="shared" ref="M2:M65" si="3">IF(E2&gt;0, L2/E2, 0)</f>
        <v>0.11152416356877323</v>
      </c>
    </row>
    <row r="3" spans="1:13" x14ac:dyDescent="0.25">
      <c r="A3" s="52">
        <v>1118</v>
      </c>
      <c r="B3" s="52">
        <f>VLOOKUP(C3,'2018 Pcts combinations'!$A$1:$F$705, 2, FALSE)</f>
        <v>1001</v>
      </c>
      <c r="C3" s="52">
        <v>1376</v>
      </c>
      <c r="D3" s="53" t="str">
        <f>VLOOKUP(C3,'2018 Pcts combinations'!$A$1:$E$705, 5, FALSE)</f>
        <v>Tarrant County Plaza Building</v>
      </c>
      <c r="E3" s="52">
        <v>27</v>
      </c>
      <c r="F3" s="52">
        <v>8</v>
      </c>
      <c r="G3" s="54">
        <f t="shared" si="0"/>
        <v>0.29629629629629628</v>
      </c>
      <c r="H3" s="52">
        <v>1</v>
      </c>
      <c r="I3" s="54">
        <f t="shared" si="1"/>
        <v>3.7037037037037035E-2</v>
      </c>
      <c r="J3" s="52">
        <v>7</v>
      </c>
      <c r="K3" s="54">
        <f t="shared" si="2"/>
        <v>0.25925925925925924</v>
      </c>
      <c r="L3" s="52">
        <v>0</v>
      </c>
      <c r="M3" s="55">
        <f t="shared" si="3"/>
        <v>0</v>
      </c>
    </row>
    <row r="4" spans="1:13" x14ac:dyDescent="0.25">
      <c r="A4" s="52">
        <v>1118</v>
      </c>
      <c r="B4" s="52">
        <f>VLOOKUP(C4,'2018 Pcts combinations'!$A$1:$F$705, 2, FALSE)</f>
        <v>1001</v>
      </c>
      <c r="C4" s="52">
        <v>4253</v>
      </c>
      <c r="D4" s="53" t="str">
        <f>VLOOKUP(C4,'2018 Pcts combinations'!$A$1:$E$705, 5, FALSE)</f>
        <v>Tarrant County Plaza Building</v>
      </c>
      <c r="E4" s="52">
        <v>517</v>
      </c>
      <c r="F4" s="52">
        <v>275</v>
      </c>
      <c r="G4" s="54">
        <f t="shared" si="0"/>
        <v>0.53191489361702127</v>
      </c>
      <c r="H4" s="52">
        <v>9</v>
      </c>
      <c r="I4" s="54">
        <f t="shared" si="1"/>
        <v>1.7408123791102514E-2</v>
      </c>
      <c r="J4" s="52">
        <v>194</v>
      </c>
      <c r="K4" s="54">
        <f t="shared" si="2"/>
        <v>0.37524177949709864</v>
      </c>
      <c r="L4" s="52">
        <v>72</v>
      </c>
      <c r="M4" s="55">
        <f t="shared" si="3"/>
        <v>0.13926499032882012</v>
      </c>
    </row>
    <row r="5" spans="1:13" x14ac:dyDescent="0.25">
      <c r="A5" s="52">
        <v>1118</v>
      </c>
      <c r="B5" s="52">
        <f>VLOOKUP(C5,'2018 Pcts combinations'!$A$1:$F$705, 2, FALSE)</f>
        <v>1001</v>
      </c>
      <c r="C5" s="52">
        <v>4458</v>
      </c>
      <c r="D5" s="53" t="str">
        <f>VLOOKUP(C5,'2018 Pcts combinations'!$A$1:$E$705, 5, FALSE)</f>
        <v>Tarrant County Plaza Building</v>
      </c>
      <c r="E5" s="52">
        <v>20</v>
      </c>
      <c r="F5" s="52">
        <v>4</v>
      </c>
      <c r="G5" s="54">
        <f t="shared" si="0"/>
        <v>0.2</v>
      </c>
      <c r="H5" s="52">
        <v>0</v>
      </c>
      <c r="I5" s="54">
        <f t="shared" si="1"/>
        <v>0</v>
      </c>
      <c r="J5" s="52">
        <v>4</v>
      </c>
      <c r="K5" s="54">
        <f t="shared" si="2"/>
        <v>0.2</v>
      </c>
      <c r="L5" s="52">
        <v>0</v>
      </c>
      <c r="M5" s="55">
        <f t="shared" si="3"/>
        <v>0</v>
      </c>
    </row>
    <row r="6" spans="1:13" x14ac:dyDescent="0.25">
      <c r="A6" s="52">
        <v>1118</v>
      </c>
      <c r="B6" s="52">
        <f>VLOOKUP(C6,'2018 Pcts combinations'!$A$1:$F$705, 2, FALSE)</f>
        <v>1001</v>
      </c>
      <c r="C6" s="52">
        <v>4494</v>
      </c>
      <c r="D6" s="53" t="str">
        <f>VLOOKUP(C6,'2018 Pcts combinations'!$A$1:$E$705, 5, FALSE)</f>
        <v>Tarrant County Plaza Building</v>
      </c>
      <c r="E6" s="52">
        <v>7</v>
      </c>
      <c r="F6" s="52">
        <v>1</v>
      </c>
      <c r="G6" s="54">
        <f t="shared" si="0"/>
        <v>0.14285714285714285</v>
      </c>
      <c r="H6" s="52">
        <v>0</v>
      </c>
      <c r="I6" s="54">
        <f t="shared" si="1"/>
        <v>0</v>
      </c>
      <c r="J6" s="52">
        <v>1</v>
      </c>
      <c r="K6" s="54">
        <f t="shared" si="2"/>
        <v>0.14285714285714285</v>
      </c>
      <c r="L6" s="52">
        <v>0</v>
      </c>
      <c r="M6" s="55">
        <f t="shared" si="3"/>
        <v>0</v>
      </c>
    </row>
    <row r="7" spans="1:13" x14ac:dyDescent="0.25">
      <c r="A7" s="52">
        <v>1118</v>
      </c>
      <c r="B7" s="52">
        <f>VLOOKUP(C7,'2018 Pcts combinations'!$A$1:$F$705, 2, FALSE)</f>
        <v>1005</v>
      </c>
      <c r="C7" s="52">
        <v>1005</v>
      </c>
      <c r="D7" s="53" t="str">
        <f>VLOOKUP(C7,'2018 Pcts combinations'!$A$1:$E$705, 5, FALSE)</f>
        <v>Van Zandt-Guinn Elementary School</v>
      </c>
      <c r="E7" s="52">
        <v>762</v>
      </c>
      <c r="F7" s="52">
        <v>357</v>
      </c>
      <c r="G7" s="54">
        <f t="shared" si="0"/>
        <v>0.46850393700787402</v>
      </c>
      <c r="H7" s="52">
        <v>19</v>
      </c>
      <c r="I7" s="54">
        <f t="shared" si="1"/>
        <v>2.4934383202099737E-2</v>
      </c>
      <c r="J7" s="52">
        <v>208</v>
      </c>
      <c r="K7" s="54">
        <f t="shared" si="2"/>
        <v>0.27296587926509186</v>
      </c>
      <c r="L7" s="52">
        <v>130</v>
      </c>
      <c r="M7" s="55">
        <f t="shared" si="3"/>
        <v>0.17060367454068243</v>
      </c>
    </row>
    <row r="8" spans="1:13" x14ac:dyDescent="0.25">
      <c r="A8" s="52">
        <v>1118</v>
      </c>
      <c r="B8" s="52">
        <f>VLOOKUP(C8,'2018 Pcts combinations'!$A$1:$F$705, 2, FALSE)</f>
        <v>1005</v>
      </c>
      <c r="C8" s="52">
        <v>1444</v>
      </c>
      <c r="D8" s="53" t="str">
        <f>VLOOKUP(C8,'2018 Pcts combinations'!$A$1:$E$705, 5, FALSE)</f>
        <v>Van Zandt-Guinn Elementary School</v>
      </c>
      <c r="E8" s="52">
        <v>70</v>
      </c>
      <c r="F8" s="52">
        <v>35</v>
      </c>
      <c r="G8" s="54">
        <f t="shared" si="0"/>
        <v>0.5</v>
      </c>
      <c r="H8" s="52">
        <v>6</v>
      </c>
      <c r="I8" s="54">
        <f t="shared" si="1"/>
        <v>8.5714285714285715E-2</v>
      </c>
      <c r="J8" s="52">
        <v>23</v>
      </c>
      <c r="K8" s="54">
        <f t="shared" si="2"/>
        <v>0.32857142857142857</v>
      </c>
      <c r="L8" s="52">
        <v>6</v>
      </c>
      <c r="M8" s="55">
        <f t="shared" si="3"/>
        <v>8.5714285714285715E-2</v>
      </c>
    </row>
    <row r="9" spans="1:13" x14ac:dyDescent="0.25">
      <c r="A9" s="52">
        <v>1118</v>
      </c>
      <c r="B9" s="52">
        <f>VLOOKUP(C9,'2018 Pcts combinations'!$A$1:$F$705, 2, FALSE)</f>
        <v>1005</v>
      </c>
      <c r="C9" s="52">
        <v>1677</v>
      </c>
      <c r="D9" s="53" t="str">
        <f>VLOOKUP(C9,'2018 Pcts combinations'!$A$1:$E$705, 5, FALSE)</f>
        <v>Van Zandt-Guinn Elementary School</v>
      </c>
      <c r="E9" s="52">
        <v>22</v>
      </c>
      <c r="F9" s="52">
        <v>18</v>
      </c>
      <c r="G9" s="54">
        <f t="shared" si="0"/>
        <v>0.81818181818181823</v>
      </c>
      <c r="H9" s="52">
        <v>0</v>
      </c>
      <c r="I9" s="54">
        <f t="shared" si="1"/>
        <v>0</v>
      </c>
      <c r="J9" s="52">
        <v>14</v>
      </c>
      <c r="K9" s="54">
        <f t="shared" si="2"/>
        <v>0.63636363636363635</v>
      </c>
      <c r="L9" s="52">
        <v>4</v>
      </c>
      <c r="M9" s="55">
        <f t="shared" si="3"/>
        <v>0.18181818181818182</v>
      </c>
    </row>
    <row r="10" spans="1:13" x14ac:dyDescent="0.25">
      <c r="A10" s="52">
        <v>1118</v>
      </c>
      <c r="B10" s="52">
        <f>VLOOKUP(C10,'2018 Pcts combinations'!$A$1:$F$705, 2, FALSE)</f>
        <v>1005</v>
      </c>
      <c r="C10" s="52">
        <v>4006</v>
      </c>
      <c r="D10" s="53" t="str">
        <f>VLOOKUP(C10,'2018 Pcts combinations'!$A$1:$E$705, 5, FALSE)</f>
        <v>Van Zandt-Guinn Elementary School</v>
      </c>
      <c r="E10" s="52">
        <v>830</v>
      </c>
      <c r="F10" s="52">
        <v>438</v>
      </c>
      <c r="G10" s="54">
        <f t="shared" si="0"/>
        <v>0.52771084337349394</v>
      </c>
      <c r="H10" s="52">
        <v>9</v>
      </c>
      <c r="I10" s="54">
        <f t="shared" si="1"/>
        <v>1.0843373493975903E-2</v>
      </c>
      <c r="J10" s="52">
        <v>298</v>
      </c>
      <c r="K10" s="54">
        <f t="shared" si="2"/>
        <v>0.35903614457831323</v>
      </c>
      <c r="L10" s="52">
        <v>131</v>
      </c>
      <c r="M10" s="55">
        <f t="shared" si="3"/>
        <v>0.15783132530120481</v>
      </c>
    </row>
    <row r="11" spans="1:13" x14ac:dyDescent="0.25">
      <c r="A11" s="52">
        <v>1118</v>
      </c>
      <c r="B11" s="52">
        <f>VLOOKUP(C11,'2018 Pcts combinations'!$A$1:$F$705, 2, FALSE)</f>
        <v>1008</v>
      </c>
      <c r="C11" s="52">
        <v>1008</v>
      </c>
      <c r="D11" s="53" t="str">
        <f>VLOOKUP(C11,'2018 Pcts combinations'!$A$1:$E$705, 5, FALSE)</f>
        <v>Versia L. Williams Elementary School</v>
      </c>
      <c r="E11" s="52">
        <v>270</v>
      </c>
      <c r="F11" s="52">
        <v>115</v>
      </c>
      <c r="G11" s="54">
        <f t="shared" si="0"/>
        <v>0.42592592592592593</v>
      </c>
      <c r="H11" s="52">
        <v>3</v>
      </c>
      <c r="I11" s="54">
        <f t="shared" si="1"/>
        <v>1.1111111111111112E-2</v>
      </c>
      <c r="J11" s="52">
        <v>72</v>
      </c>
      <c r="K11" s="54">
        <f t="shared" si="2"/>
        <v>0.26666666666666666</v>
      </c>
      <c r="L11" s="52">
        <v>40</v>
      </c>
      <c r="M11" s="55">
        <f t="shared" si="3"/>
        <v>0.14814814814814814</v>
      </c>
    </row>
    <row r="12" spans="1:13" x14ac:dyDescent="0.25">
      <c r="A12" s="52">
        <v>1118</v>
      </c>
      <c r="B12" s="52">
        <f>VLOOKUP(C12,'2018 Pcts combinations'!$A$1:$F$705, 2, FALSE)</f>
        <v>1008</v>
      </c>
      <c r="C12" s="52">
        <v>1544</v>
      </c>
      <c r="D12" s="53" t="str">
        <f>VLOOKUP(C12,'2018 Pcts combinations'!$A$1:$E$705, 5, FALSE)</f>
        <v>Versia L. Williams Elementary School</v>
      </c>
      <c r="E12" s="52">
        <v>10</v>
      </c>
      <c r="F12" s="52">
        <v>2</v>
      </c>
      <c r="G12" s="54">
        <f t="shared" si="0"/>
        <v>0.2</v>
      </c>
      <c r="H12" s="52">
        <v>0</v>
      </c>
      <c r="I12" s="54">
        <f t="shared" si="1"/>
        <v>0</v>
      </c>
      <c r="J12" s="52">
        <v>2</v>
      </c>
      <c r="K12" s="54">
        <f t="shared" si="2"/>
        <v>0.2</v>
      </c>
      <c r="L12" s="52">
        <v>0</v>
      </c>
      <c r="M12" s="55">
        <f t="shared" si="3"/>
        <v>0</v>
      </c>
    </row>
    <row r="13" spans="1:13" x14ac:dyDescent="0.25">
      <c r="A13" s="52">
        <v>1118</v>
      </c>
      <c r="B13" s="52">
        <f>VLOOKUP(C13,'2018 Pcts combinations'!$A$1:$F$705, 2, FALSE)</f>
        <v>1008</v>
      </c>
      <c r="C13" s="52">
        <v>1550</v>
      </c>
      <c r="D13" s="53" t="str">
        <f>VLOOKUP(C13,'2018 Pcts combinations'!$A$1:$E$705, 5, FALSE)</f>
        <v>Versia L. Williams Elementary School</v>
      </c>
      <c r="E13" s="52">
        <v>47</v>
      </c>
      <c r="F13" s="52">
        <v>20</v>
      </c>
      <c r="G13" s="54">
        <f t="shared" si="0"/>
        <v>0.42553191489361702</v>
      </c>
      <c r="H13" s="52">
        <v>1</v>
      </c>
      <c r="I13" s="54">
        <f t="shared" si="1"/>
        <v>2.1276595744680851E-2</v>
      </c>
      <c r="J13" s="52">
        <v>9</v>
      </c>
      <c r="K13" s="54">
        <f t="shared" si="2"/>
        <v>0.19148936170212766</v>
      </c>
      <c r="L13" s="52">
        <v>10</v>
      </c>
      <c r="M13" s="55">
        <f t="shared" si="3"/>
        <v>0.21276595744680851</v>
      </c>
    </row>
    <row r="14" spans="1:13" x14ac:dyDescent="0.25">
      <c r="A14" s="52">
        <v>1118</v>
      </c>
      <c r="B14" s="52">
        <f>VLOOKUP(C14,'2018 Pcts combinations'!$A$1:$F$705, 2, FALSE)</f>
        <v>1009</v>
      </c>
      <c r="C14" s="52">
        <v>1009</v>
      </c>
      <c r="D14" s="53" t="str">
        <f>VLOOKUP(C14,'2018 Pcts combinations'!$A$1:$E$705, 5, FALSE)</f>
        <v>Redeemer Lutheran Church</v>
      </c>
      <c r="E14" s="52">
        <v>1281</v>
      </c>
      <c r="F14" s="52">
        <v>821</v>
      </c>
      <c r="G14" s="54">
        <f t="shared" si="0"/>
        <v>0.64090554254488685</v>
      </c>
      <c r="H14" s="52">
        <v>67</v>
      </c>
      <c r="I14" s="54">
        <f t="shared" si="1"/>
        <v>5.2302888368462142E-2</v>
      </c>
      <c r="J14" s="52">
        <v>521</v>
      </c>
      <c r="K14" s="54">
        <f t="shared" si="2"/>
        <v>0.40671350507416082</v>
      </c>
      <c r="L14" s="52">
        <v>233</v>
      </c>
      <c r="M14" s="55">
        <f t="shared" si="3"/>
        <v>0.18188914910226386</v>
      </c>
    </row>
    <row r="15" spans="1:13" x14ac:dyDescent="0.25">
      <c r="A15" s="52">
        <v>1118</v>
      </c>
      <c r="B15" s="52">
        <f>VLOOKUP(C15,'2018 Pcts combinations'!$A$1:$F$705, 2, FALSE)</f>
        <v>1010</v>
      </c>
      <c r="C15" s="52">
        <v>1010</v>
      </c>
      <c r="D15" s="53" t="str">
        <f>VLOOKUP(C15,'2018 Pcts combinations'!$A$1:$E$705, 5, FALSE)</f>
        <v>Community Christian Church Education Bldg</v>
      </c>
      <c r="E15" s="52">
        <v>463</v>
      </c>
      <c r="F15" s="52">
        <v>147</v>
      </c>
      <c r="G15" s="54">
        <f t="shared" si="0"/>
        <v>0.31749460043196542</v>
      </c>
      <c r="H15" s="52">
        <v>7</v>
      </c>
      <c r="I15" s="54">
        <f t="shared" si="1"/>
        <v>1.511879049676026E-2</v>
      </c>
      <c r="J15" s="52">
        <v>86</v>
      </c>
      <c r="K15" s="54">
        <f t="shared" si="2"/>
        <v>0.18574514038876891</v>
      </c>
      <c r="L15" s="52">
        <v>54</v>
      </c>
      <c r="M15" s="55">
        <f t="shared" si="3"/>
        <v>0.11663066954643629</v>
      </c>
    </row>
    <row r="16" spans="1:13" x14ac:dyDescent="0.25">
      <c r="A16" s="52">
        <v>1118</v>
      </c>
      <c r="B16" s="52">
        <f>VLOOKUP(C16,'2018 Pcts combinations'!$A$1:$F$705, 2, FALSE)</f>
        <v>1010</v>
      </c>
      <c r="C16" s="52">
        <v>1056</v>
      </c>
      <c r="D16" s="53" t="str">
        <f>VLOOKUP(C16,'2018 Pcts combinations'!$A$1:$E$705, 5, FALSE)</f>
        <v>Community Christian Church Education Bldg</v>
      </c>
      <c r="E16" s="52">
        <v>1741</v>
      </c>
      <c r="F16" s="52">
        <v>137</v>
      </c>
      <c r="G16" s="54">
        <f t="shared" si="0"/>
        <v>7.8690407811602525E-2</v>
      </c>
      <c r="H16" s="52">
        <v>4</v>
      </c>
      <c r="I16" s="54">
        <f t="shared" si="1"/>
        <v>2.2975301550832855E-3</v>
      </c>
      <c r="J16" s="52">
        <v>87</v>
      </c>
      <c r="K16" s="54">
        <f t="shared" si="2"/>
        <v>4.9971280873061456E-2</v>
      </c>
      <c r="L16" s="52">
        <v>46</v>
      </c>
      <c r="M16" s="55">
        <f t="shared" si="3"/>
        <v>2.6421596783457783E-2</v>
      </c>
    </row>
    <row r="17" spans="1:13" x14ac:dyDescent="0.25">
      <c r="A17" s="52">
        <v>1118</v>
      </c>
      <c r="B17" s="52">
        <f>VLOOKUP(C17,'2018 Pcts combinations'!$A$1:$F$705, 2, FALSE)</f>
        <v>1013</v>
      </c>
      <c r="C17" s="52">
        <v>1013</v>
      </c>
      <c r="D17" s="53" t="str">
        <f>VLOOKUP(C17,'2018 Pcts combinations'!$A$1:$E$705, 5, FALSE)</f>
        <v>Harlean Beal Elementary School</v>
      </c>
      <c r="E17" s="52">
        <v>2276</v>
      </c>
      <c r="F17" s="52">
        <v>1157</v>
      </c>
      <c r="G17" s="54">
        <f t="shared" si="0"/>
        <v>0.50834797891036909</v>
      </c>
      <c r="H17" s="52">
        <v>133</v>
      </c>
      <c r="I17" s="54">
        <f t="shared" si="1"/>
        <v>5.8435852372583481E-2</v>
      </c>
      <c r="J17" s="52">
        <v>758</v>
      </c>
      <c r="K17" s="54">
        <f t="shared" si="2"/>
        <v>0.33304042179261861</v>
      </c>
      <c r="L17" s="52">
        <v>266</v>
      </c>
      <c r="M17" s="55">
        <f t="shared" si="3"/>
        <v>0.11687170474516696</v>
      </c>
    </row>
    <row r="18" spans="1:13" x14ac:dyDescent="0.25">
      <c r="A18" s="52">
        <v>1118</v>
      </c>
      <c r="B18" s="52">
        <f>VLOOKUP(C18,'2018 Pcts combinations'!$A$1:$F$705, 2, FALSE)</f>
        <v>1014</v>
      </c>
      <c r="C18" s="52">
        <v>1014</v>
      </c>
      <c r="D18" s="53" t="str">
        <f>VLOOKUP(C18,'2018 Pcts combinations'!$A$1:$E$705, 5, FALSE)</f>
        <v>Edge Park United Methodist Church</v>
      </c>
      <c r="E18" s="52">
        <v>658</v>
      </c>
      <c r="F18" s="52">
        <v>286</v>
      </c>
      <c r="G18" s="54">
        <f t="shared" si="0"/>
        <v>0.43465045592705165</v>
      </c>
      <c r="H18" s="52">
        <v>26</v>
      </c>
      <c r="I18" s="54">
        <f t="shared" si="1"/>
        <v>3.9513677811550151E-2</v>
      </c>
      <c r="J18" s="52">
        <v>154</v>
      </c>
      <c r="K18" s="54">
        <f t="shared" si="2"/>
        <v>0.23404255319148937</v>
      </c>
      <c r="L18" s="52">
        <v>106</v>
      </c>
      <c r="M18" s="55">
        <f t="shared" si="3"/>
        <v>0.16109422492401215</v>
      </c>
    </row>
    <row r="19" spans="1:13" x14ac:dyDescent="0.25">
      <c r="A19" s="52">
        <v>1118</v>
      </c>
      <c r="B19" s="52">
        <f>VLOOKUP(C19,'2018 Pcts combinations'!$A$1:$F$705, 2, FALSE)</f>
        <v>1014</v>
      </c>
      <c r="C19" s="52">
        <v>1237</v>
      </c>
      <c r="D19" s="53" t="str">
        <f>VLOOKUP(C19,'2018 Pcts combinations'!$A$1:$E$705, 5, FALSE)</f>
        <v>Edge Park United Methodist Church</v>
      </c>
      <c r="E19" s="52">
        <v>841</v>
      </c>
      <c r="F19" s="52">
        <v>366</v>
      </c>
      <c r="G19" s="54">
        <f t="shared" si="0"/>
        <v>0.43519619500594531</v>
      </c>
      <c r="H19" s="52">
        <v>21</v>
      </c>
      <c r="I19" s="54">
        <f t="shared" si="1"/>
        <v>2.4970273483947682E-2</v>
      </c>
      <c r="J19" s="52">
        <v>206</v>
      </c>
      <c r="K19" s="54">
        <f t="shared" si="2"/>
        <v>0.24494649227110582</v>
      </c>
      <c r="L19" s="52">
        <v>139</v>
      </c>
      <c r="M19" s="55">
        <f t="shared" si="3"/>
        <v>0.16527942925089179</v>
      </c>
    </row>
    <row r="20" spans="1:13" x14ac:dyDescent="0.25">
      <c r="A20" s="52">
        <v>1118</v>
      </c>
      <c r="B20" s="52">
        <f>VLOOKUP(C20,'2018 Pcts combinations'!$A$1:$F$705, 2, FALSE)</f>
        <v>1014</v>
      </c>
      <c r="C20" s="52">
        <v>1594</v>
      </c>
      <c r="D20" s="53" t="str">
        <f>VLOOKUP(C20,'2018 Pcts combinations'!$A$1:$E$705, 5, FALSE)</f>
        <v>Edge Park United Methodist Church</v>
      </c>
      <c r="E20" s="52">
        <v>0</v>
      </c>
      <c r="F20" s="52">
        <v>0</v>
      </c>
      <c r="G20" s="54">
        <f t="shared" si="0"/>
        <v>0</v>
      </c>
      <c r="H20" s="52">
        <v>0</v>
      </c>
      <c r="I20" s="54">
        <f t="shared" si="1"/>
        <v>0</v>
      </c>
      <c r="J20" s="52">
        <v>0</v>
      </c>
      <c r="K20" s="54">
        <f t="shared" si="2"/>
        <v>0</v>
      </c>
      <c r="L20" s="52">
        <v>0</v>
      </c>
      <c r="M20" s="55">
        <f t="shared" si="3"/>
        <v>0</v>
      </c>
    </row>
    <row r="21" spans="1:13" x14ac:dyDescent="0.25">
      <c r="A21" s="52">
        <v>1118</v>
      </c>
      <c r="B21" s="52">
        <f>VLOOKUP(C21,'2018 Pcts combinations'!$A$1:$F$705, 2, FALSE)</f>
        <v>1015</v>
      </c>
      <c r="C21" s="52">
        <v>1015</v>
      </c>
      <c r="D21" s="53" t="str">
        <f>VLOOKUP(C21,'2018 Pcts combinations'!$A$1:$E$705, 5, FALSE)</f>
        <v>Middle Level Learning Center</v>
      </c>
      <c r="E21" s="52">
        <v>1197</v>
      </c>
      <c r="F21" s="52">
        <v>646</v>
      </c>
      <c r="G21" s="54">
        <f t="shared" si="0"/>
        <v>0.53968253968253965</v>
      </c>
      <c r="H21" s="52">
        <v>30</v>
      </c>
      <c r="I21" s="54">
        <f t="shared" si="1"/>
        <v>2.5062656641604009E-2</v>
      </c>
      <c r="J21" s="52">
        <v>338</v>
      </c>
      <c r="K21" s="54">
        <f t="shared" si="2"/>
        <v>0.28237259816207183</v>
      </c>
      <c r="L21" s="52">
        <v>278</v>
      </c>
      <c r="M21" s="55">
        <f t="shared" si="3"/>
        <v>0.23224728487886381</v>
      </c>
    </row>
    <row r="22" spans="1:13" x14ac:dyDescent="0.25">
      <c r="A22" s="52">
        <v>1118</v>
      </c>
      <c r="B22" s="52">
        <f>VLOOKUP(C22,'2018 Pcts combinations'!$A$1:$F$705, 2, FALSE)</f>
        <v>1015</v>
      </c>
      <c r="C22" s="52">
        <v>1684</v>
      </c>
      <c r="D22" s="53" t="str">
        <f>VLOOKUP(C22,'2018 Pcts combinations'!$A$1:$E$705, 5, FALSE)</f>
        <v>Middle Level Learning Center</v>
      </c>
      <c r="E22" s="52">
        <v>456</v>
      </c>
      <c r="F22" s="52">
        <v>294</v>
      </c>
      <c r="G22" s="54">
        <f t="shared" si="0"/>
        <v>0.64473684210526316</v>
      </c>
      <c r="H22" s="52">
        <v>21</v>
      </c>
      <c r="I22" s="54">
        <f t="shared" si="1"/>
        <v>4.6052631578947366E-2</v>
      </c>
      <c r="J22" s="52">
        <v>193</v>
      </c>
      <c r="K22" s="54">
        <f t="shared" si="2"/>
        <v>0.4232456140350877</v>
      </c>
      <c r="L22" s="52">
        <v>80</v>
      </c>
      <c r="M22" s="55">
        <f t="shared" si="3"/>
        <v>0.17543859649122806</v>
      </c>
    </row>
    <row r="23" spans="1:13" x14ac:dyDescent="0.25">
      <c r="A23" s="52">
        <v>1118</v>
      </c>
      <c r="B23" s="52">
        <f>VLOOKUP(C23,'2018 Pcts combinations'!$A$1:$F$705, 2, FALSE)</f>
        <v>1019</v>
      </c>
      <c r="C23" s="52">
        <v>1019</v>
      </c>
      <c r="D23" s="53" t="str">
        <f>VLOOKUP(C23,'2018 Pcts combinations'!$A$1:$E$705, 5, FALSE)</f>
        <v>Andrew Doc Session Community Center</v>
      </c>
      <c r="E23" s="52">
        <v>731</v>
      </c>
      <c r="F23" s="52">
        <v>305</v>
      </c>
      <c r="G23" s="54">
        <f t="shared" si="0"/>
        <v>0.41723666210670313</v>
      </c>
      <c r="H23" s="52">
        <v>11</v>
      </c>
      <c r="I23" s="54">
        <f t="shared" si="1"/>
        <v>1.5047879616963064E-2</v>
      </c>
      <c r="J23" s="52">
        <v>147</v>
      </c>
      <c r="K23" s="54">
        <f t="shared" si="2"/>
        <v>0.20109439124487005</v>
      </c>
      <c r="L23" s="52">
        <v>147</v>
      </c>
      <c r="M23" s="55">
        <f t="shared" si="3"/>
        <v>0.20109439124487005</v>
      </c>
    </row>
    <row r="24" spans="1:13" x14ac:dyDescent="0.25">
      <c r="A24" s="52">
        <v>1118</v>
      </c>
      <c r="B24" s="52">
        <f>VLOOKUP(C24,'2018 Pcts combinations'!$A$1:$F$705, 2, FALSE)</f>
        <v>1019</v>
      </c>
      <c r="C24" s="52">
        <v>1476</v>
      </c>
      <c r="D24" s="53" t="str">
        <f>VLOOKUP(C24,'2018 Pcts combinations'!$A$1:$E$705, 5, FALSE)</f>
        <v>Andrew Doc Session Community Center</v>
      </c>
      <c r="E24" s="52">
        <v>115</v>
      </c>
      <c r="F24" s="52">
        <v>46</v>
      </c>
      <c r="G24" s="54">
        <f t="shared" si="0"/>
        <v>0.4</v>
      </c>
      <c r="H24" s="52">
        <v>1</v>
      </c>
      <c r="I24" s="54">
        <f t="shared" si="1"/>
        <v>8.6956521739130436E-3</v>
      </c>
      <c r="J24" s="52">
        <v>27</v>
      </c>
      <c r="K24" s="54">
        <f t="shared" si="2"/>
        <v>0.23478260869565218</v>
      </c>
      <c r="L24" s="52">
        <v>18</v>
      </c>
      <c r="M24" s="55">
        <f t="shared" si="3"/>
        <v>0.15652173913043479</v>
      </c>
    </row>
    <row r="25" spans="1:13" x14ac:dyDescent="0.25">
      <c r="A25" s="52">
        <v>1118</v>
      </c>
      <c r="B25" s="52">
        <f>VLOOKUP(C25,'2018 Pcts combinations'!$A$1:$F$705, 2, FALSE)</f>
        <v>1021</v>
      </c>
      <c r="C25" s="52">
        <v>1021</v>
      </c>
      <c r="D25" s="53" t="str">
        <f>VLOOKUP(C25,'2018 Pcts combinations'!$A$1:$E$705, 5, FALSE)</f>
        <v>City of Benbrook Municipal Complex</v>
      </c>
      <c r="E25" s="52">
        <v>2832</v>
      </c>
      <c r="F25" s="52">
        <v>1821</v>
      </c>
      <c r="G25" s="54">
        <f t="shared" si="0"/>
        <v>0.64300847457627119</v>
      </c>
      <c r="H25" s="52">
        <v>125</v>
      </c>
      <c r="I25" s="54">
        <f t="shared" si="1"/>
        <v>4.4138418079096048E-2</v>
      </c>
      <c r="J25" s="52">
        <v>1362</v>
      </c>
      <c r="K25" s="54">
        <f t="shared" si="2"/>
        <v>0.4809322033898305</v>
      </c>
      <c r="L25" s="52">
        <v>334</v>
      </c>
      <c r="M25" s="55">
        <f t="shared" si="3"/>
        <v>0.11793785310734463</v>
      </c>
    </row>
    <row r="26" spans="1:13" x14ac:dyDescent="0.25">
      <c r="A26" s="52">
        <v>1118</v>
      </c>
      <c r="B26" s="52">
        <f>VLOOKUP(C26,'2018 Pcts combinations'!$A$1:$F$705, 2, FALSE)</f>
        <v>1022</v>
      </c>
      <c r="C26" s="52">
        <v>1022</v>
      </c>
      <c r="D26" s="53" t="str">
        <f>VLOOKUP(C26,'2018 Pcts combinations'!$A$1:$E$705, 5, FALSE)</f>
        <v>St. Matthew's Lutheran Church</v>
      </c>
      <c r="E26" s="52">
        <v>1160</v>
      </c>
      <c r="F26" s="52">
        <v>764</v>
      </c>
      <c r="G26" s="54">
        <f t="shared" si="0"/>
        <v>0.6586206896551724</v>
      </c>
      <c r="H26" s="52">
        <v>61</v>
      </c>
      <c r="I26" s="54">
        <f t="shared" si="1"/>
        <v>5.2586206896551725E-2</v>
      </c>
      <c r="J26" s="52">
        <v>509</v>
      </c>
      <c r="K26" s="54">
        <f t="shared" si="2"/>
        <v>0.43879310344827588</v>
      </c>
      <c r="L26" s="52">
        <v>194</v>
      </c>
      <c r="M26" s="55">
        <f t="shared" si="3"/>
        <v>0.16724137931034483</v>
      </c>
    </row>
    <row r="27" spans="1:13" x14ac:dyDescent="0.25">
      <c r="A27" s="52">
        <v>1118</v>
      </c>
      <c r="B27" s="52">
        <f>VLOOKUP(C27,'2018 Pcts combinations'!$A$1:$F$705, 2, FALSE)</f>
        <v>1023</v>
      </c>
      <c r="C27" s="52">
        <v>1023</v>
      </c>
      <c r="D27" s="53" t="str">
        <f>VLOOKUP(C27,'2018 Pcts combinations'!$A$1:$E$705, 5, FALSE)</f>
        <v>First United Methodist Church Crowley</v>
      </c>
      <c r="E27" s="52">
        <v>4987</v>
      </c>
      <c r="F27" s="52">
        <v>2625</v>
      </c>
      <c r="G27" s="54">
        <f t="shared" si="0"/>
        <v>0.52636855825145379</v>
      </c>
      <c r="H27" s="52">
        <v>108</v>
      </c>
      <c r="I27" s="54">
        <f t="shared" si="1"/>
        <v>2.1656306396631242E-2</v>
      </c>
      <c r="J27" s="52">
        <v>1773</v>
      </c>
      <c r="K27" s="54">
        <f t="shared" si="2"/>
        <v>0.35552436334469623</v>
      </c>
      <c r="L27" s="52">
        <v>744</v>
      </c>
      <c r="M27" s="55">
        <f t="shared" si="3"/>
        <v>0.14918788851012632</v>
      </c>
    </row>
    <row r="28" spans="1:13" x14ac:dyDescent="0.25">
      <c r="A28" s="52">
        <v>1118</v>
      </c>
      <c r="B28" s="52">
        <f>VLOOKUP(C28,'2018 Pcts combinations'!$A$1:$F$705, 2, FALSE)</f>
        <v>1024</v>
      </c>
      <c r="C28" s="52">
        <v>1024</v>
      </c>
      <c r="D28" s="53" t="str">
        <f>VLOOKUP(C28,'2018 Pcts combinations'!$A$1:$E$705, 5, FALSE)</f>
        <v>Precinct One Garage</v>
      </c>
      <c r="E28" s="52">
        <v>3291</v>
      </c>
      <c r="F28" s="52">
        <v>1726</v>
      </c>
      <c r="G28" s="54">
        <f t="shared" si="0"/>
        <v>0.52446065025828015</v>
      </c>
      <c r="H28" s="52">
        <v>136</v>
      </c>
      <c r="I28" s="54">
        <f t="shared" si="1"/>
        <v>4.1324825281069587E-2</v>
      </c>
      <c r="J28" s="52">
        <v>1082</v>
      </c>
      <c r="K28" s="54">
        <f t="shared" si="2"/>
        <v>0.32877544819203891</v>
      </c>
      <c r="L28" s="52">
        <v>508</v>
      </c>
      <c r="M28" s="55">
        <f t="shared" si="3"/>
        <v>0.15436037678517167</v>
      </c>
    </row>
    <row r="29" spans="1:13" x14ac:dyDescent="0.25">
      <c r="A29" s="52">
        <v>1118</v>
      </c>
      <c r="B29" s="52">
        <f>VLOOKUP(C29,'2018 Pcts combinations'!$A$1:$F$705, 2, FALSE)</f>
        <v>1024</v>
      </c>
      <c r="C29" s="52">
        <v>1394</v>
      </c>
      <c r="D29" s="53" t="str">
        <f>VLOOKUP(C29,'2018 Pcts combinations'!$A$1:$E$705, 5, FALSE)</f>
        <v>Precinct One Garage</v>
      </c>
      <c r="E29" s="52">
        <v>0</v>
      </c>
      <c r="F29" s="52">
        <v>0</v>
      </c>
      <c r="G29" s="54">
        <f t="shared" si="0"/>
        <v>0</v>
      </c>
      <c r="H29" s="52">
        <v>0</v>
      </c>
      <c r="I29" s="54">
        <f t="shared" si="1"/>
        <v>0</v>
      </c>
      <c r="J29" s="52">
        <v>0</v>
      </c>
      <c r="K29" s="54">
        <f t="shared" si="2"/>
        <v>0</v>
      </c>
      <c r="L29" s="52">
        <v>0</v>
      </c>
      <c r="M29" s="55">
        <f t="shared" si="3"/>
        <v>0</v>
      </c>
    </row>
    <row r="30" spans="1:13" x14ac:dyDescent="0.25">
      <c r="A30" s="52">
        <v>1118</v>
      </c>
      <c r="B30" s="52">
        <f>VLOOKUP(C30,'2018 Pcts combinations'!$A$1:$F$705, 2, FALSE)</f>
        <v>1024</v>
      </c>
      <c r="C30" s="52">
        <v>1418</v>
      </c>
      <c r="D30" s="53" t="str">
        <f>VLOOKUP(C30,'2018 Pcts combinations'!$A$1:$E$705, 5, FALSE)</f>
        <v>Precinct One Garage</v>
      </c>
      <c r="E30" s="52">
        <v>0</v>
      </c>
      <c r="F30" s="52">
        <v>0</v>
      </c>
      <c r="G30" s="54">
        <f t="shared" si="0"/>
        <v>0</v>
      </c>
      <c r="H30" s="52">
        <v>0</v>
      </c>
      <c r="I30" s="54">
        <f t="shared" si="1"/>
        <v>0</v>
      </c>
      <c r="J30" s="52">
        <v>0</v>
      </c>
      <c r="K30" s="54">
        <f t="shared" si="2"/>
        <v>0</v>
      </c>
      <c r="L30" s="52">
        <v>0</v>
      </c>
      <c r="M30" s="55">
        <f t="shared" si="3"/>
        <v>0</v>
      </c>
    </row>
    <row r="31" spans="1:13" x14ac:dyDescent="0.25">
      <c r="A31" s="52">
        <v>1118</v>
      </c>
      <c r="B31" s="52">
        <f>VLOOKUP(C31,'2018 Pcts combinations'!$A$1:$F$705, 2, FALSE)</f>
        <v>1024</v>
      </c>
      <c r="C31" s="52">
        <v>1431</v>
      </c>
      <c r="D31" s="53" t="str">
        <f>VLOOKUP(C31,'2018 Pcts combinations'!$A$1:$E$705, 5, FALSE)</f>
        <v>Precinct One Garage</v>
      </c>
      <c r="E31" s="52">
        <v>1970</v>
      </c>
      <c r="F31" s="52">
        <v>1145</v>
      </c>
      <c r="G31" s="54">
        <f t="shared" si="0"/>
        <v>0.58121827411167515</v>
      </c>
      <c r="H31" s="52">
        <v>77</v>
      </c>
      <c r="I31" s="54">
        <f t="shared" si="1"/>
        <v>3.9086294416243658E-2</v>
      </c>
      <c r="J31" s="52">
        <v>778</v>
      </c>
      <c r="K31" s="54">
        <f t="shared" si="2"/>
        <v>0.39492385786802031</v>
      </c>
      <c r="L31" s="52">
        <v>290</v>
      </c>
      <c r="M31" s="55">
        <f t="shared" si="3"/>
        <v>0.14720812182741116</v>
      </c>
    </row>
    <row r="32" spans="1:13" x14ac:dyDescent="0.25">
      <c r="A32" s="52">
        <v>1118</v>
      </c>
      <c r="B32" s="52">
        <f>VLOOKUP(C32,'2018 Pcts combinations'!$A$1:$F$705, 2, FALSE)</f>
        <v>1025</v>
      </c>
      <c r="C32" s="52">
        <v>1025</v>
      </c>
      <c r="D32" s="53" t="str">
        <f>VLOOKUP(C32,'2018 Pcts combinations'!$A$1:$E$705, 5, FALSE)</f>
        <v>Jefferson Davis 9th Grade Center</v>
      </c>
      <c r="E32" s="52">
        <v>1977</v>
      </c>
      <c r="F32" s="52">
        <v>945</v>
      </c>
      <c r="G32" s="54">
        <f t="shared" si="0"/>
        <v>0.47799696509863432</v>
      </c>
      <c r="H32" s="52">
        <v>59</v>
      </c>
      <c r="I32" s="54">
        <f t="shared" si="1"/>
        <v>2.9843196762771876E-2</v>
      </c>
      <c r="J32" s="52">
        <v>615</v>
      </c>
      <c r="K32" s="54">
        <f t="shared" si="2"/>
        <v>0.31107738998482548</v>
      </c>
      <c r="L32" s="52">
        <v>271</v>
      </c>
      <c r="M32" s="55">
        <f t="shared" si="3"/>
        <v>0.13707637835103692</v>
      </c>
    </row>
    <row r="33" spans="1:13" x14ac:dyDescent="0.25">
      <c r="A33" s="52">
        <v>1118</v>
      </c>
      <c r="B33" s="52">
        <f>VLOOKUP(C33,'2018 Pcts combinations'!$A$1:$F$705, 2, FALSE)</f>
        <v>1025</v>
      </c>
      <c r="C33" s="52">
        <v>1244</v>
      </c>
      <c r="D33" s="53" t="str">
        <f>VLOOKUP(C33,'2018 Pcts combinations'!$A$1:$E$705, 5, FALSE)</f>
        <v>Jefferson Davis 9th Grade Center</v>
      </c>
      <c r="E33" s="52">
        <v>158</v>
      </c>
      <c r="F33" s="52">
        <v>105</v>
      </c>
      <c r="G33" s="54">
        <f t="shared" si="0"/>
        <v>0.66455696202531644</v>
      </c>
      <c r="H33" s="52">
        <v>12</v>
      </c>
      <c r="I33" s="54">
        <f t="shared" si="1"/>
        <v>7.5949367088607597E-2</v>
      </c>
      <c r="J33" s="52">
        <v>67</v>
      </c>
      <c r="K33" s="54">
        <f t="shared" si="2"/>
        <v>0.42405063291139239</v>
      </c>
      <c r="L33" s="52">
        <v>26</v>
      </c>
      <c r="M33" s="55">
        <f t="shared" si="3"/>
        <v>0.16455696202531644</v>
      </c>
    </row>
    <row r="34" spans="1:13" x14ac:dyDescent="0.25">
      <c r="A34" s="52">
        <v>1118</v>
      </c>
      <c r="B34" s="52">
        <f>VLOOKUP(C34,'2018 Pcts combinations'!$A$1:$F$705, 2, FALSE)</f>
        <v>1025</v>
      </c>
      <c r="C34" s="52">
        <v>1439</v>
      </c>
      <c r="D34" s="53" t="str">
        <f>VLOOKUP(C34,'2018 Pcts combinations'!$A$1:$E$705, 5, FALSE)</f>
        <v>Jefferson Davis 9th Grade Center</v>
      </c>
      <c r="E34" s="52">
        <v>136</v>
      </c>
      <c r="F34" s="52">
        <v>56</v>
      </c>
      <c r="G34" s="54">
        <f t="shared" si="0"/>
        <v>0.41176470588235292</v>
      </c>
      <c r="H34" s="52">
        <v>1</v>
      </c>
      <c r="I34" s="54">
        <f t="shared" si="1"/>
        <v>7.3529411764705881E-3</v>
      </c>
      <c r="J34" s="52">
        <v>40</v>
      </c>
      <c r="K34" s="54">
        <f t="shared" si="2"/>
        <v>0.29411764705882354</v>
      </c>
      <c r="L34" s="52">
        <v>15</v>
      </c>
      <c r="M34" s="55">
        <f t="shared" si="3"/>
        <v>0.11029411764705882</v>
      </c>
    </row>
    <row r="35" spans="1:13" x14ac:dyDescent="0.25">
      <c r="A35" s="52">
        <v>1118</v>
      </c>
      <c r="B35" s="52">
        <f>VLOOKUP(C35,'2018 Pcts combinations'!$A$1:$F$705, 2, FALSE)</f>
        <v>1025</v>
      </c>
      <c r="C35" s="52">
        <v>1578</v>
      </c>
      <c r="D35" s="53" t="str">
        <f>VLOOKUP(C35,'2018 Pcts combinations'!$A$1:$E$705, 5, FALSE)</f>
        <v>Jefferson Davis 9th Grade Center</v>
      </c>
      <c r="E35" s="52">
        <v>1595</v>
      </c>
      <c r="F35" s="52">
        <v>747</v>
      </c>
      <c r="G35" s="54">
        <f t="shared" si="0"/>
        <v>0.46833855799373042</v>
      </c>
      <c r="H35" s="52">
        <v>25</v>
      </c>
      <c r="I35" s="54">
        <f t="shared" si="1"/>
        <v>1.5673981191222569E-2</v>
      </c>
      <c r="J35" s="52">
        <v>510</v>
      </c>
      <c r="K35" s="54">
        <f t="shared" si="2"/>
        <v>0.31974921630094044</v>
      </c>
      <c r="L35" s="52">
        <v>212</v>
      </c>
      <c r="M35" s="55">
        <f t="shared" si="3"/>
        <v>0.13291536050156741</v>
      </c>
    </row>
    <row r="36" spans="1:13" x14ac:dyDescent="0.25">
      <c r="A36" s="52">
        <v>1118</v>
      </c>
      <c r="B36" s="52">
        <f>VLOOKUP(C36,'2018 Pcts combinations'!$A$1:$F$705, 2, FALSE)</f>
        <v>1025</v>
      </c>
      <c r="C36" s="52">
        <v>1621</v>
      </c>
      <c r="D36" s="53" t="str">
        <f>VLOOKUP(C36,'2018 Pcts combinations'!$A$1:$E$705, 5, FALSE)</f>
        <v>Jefferson Davis 9th Grade Center</v>
      </c>
      <c r="E36" s="52">
        <v>119</v>
      </c>
      <c r="F36" s="52">
        <v>57</v>
      </c>
      <c r="G36" s="54">
        <f t="shared" si="0"/>
        <v>0.47899159663865548</v>
      </c>
      <c r="H36" s="52">
        <v>2</v>
      </c>
      <c r="I36" s="54">
        <f t="shared" si="1"/>
        <v>1.680672268907563E-2</v>
      </c>
      <c r="J36" s="52">
        <v>43</v>
      </c>
      <c r="K36" s="54">
        <f t="shared" si="2"/>
        <v>0.36134453781512604</v>
      </c>
      <c r="L36" s="52">
        <v>12</v>
      </c>
      <c r="M36" s="55">
        <f t="shared" si="3"/>
        <v>0.10084033613445378</v>
      </c>
    </row>
    <row r="37" spans="1:13" x14ac:dyDescent="0.25">
      <c r="A37" s="52">
        <v>1118</v>
      </c>
      <c r="B37" s="52">
        <f>VLOOKUP(C37,'2018 Pcts combinations'!$A$1:$F$705, 2, FALSE)</f>
        <v>1034</v>
      </c>
      <c r="C37" s="52">
        <v>1034</v>
      </c>
      <c r="D37" s="53" t="str">
        <f>VLOOKUP(C37,'2018 Pcts combinations'!$A$1:$E$705, 5, FALSE)</f>
        <v>Retta Baptist Church</v>
      </c>
      <c r="E37" s="52">
        <v>3111</v>
      </c>
      <c r="F37" s="52">
        <v>1872</v>
      </c>
      <c r="G37" s="54">
        <f t="shared" si="0"/>
        <v>0.60173577627772423</v>
      </c>
      <c r="H37" s="52">
        <v>108</v>
      </c>
      <c r="I37" s="54">
        <f t="shared" si="1"/>
        <v>3.4715525554484088E-2</v>
      </c>
      <c r="J37" s="52">
        <v>1238</v>
      </c>
      <c r="K37" s="54">
        <f t="shared" si="2"/>
        <v>0.3979427836708454</v>
      </c>
      <c r="L37" s="52">
        <v>526</v>
      </c>
      <c r="M37" s="55">
        <f t="shared" si="3"/>
        <v>0.16907746705239474</v>
      </c>
    </row>
    <row r="38" spans="1:13" x14ac:dyDescent="0.25">
      <c r="A38" s="52">
        <v>1118</v>
      </c>
      <c r="B38" s="52">
        <f>VLOOKUP(C38,'2018 Pcts combinations'!$A$1:$F$705, 2, FALSE)</f>
        <v>1059</v>
      </c>
      <c r="C38" s="52">
        <v>1059</v>
      </c>
      <c r="D38" s="53" t="str">
        <f>VLOOKUP(C38,'2018 Pcts combinations'!$A$1:$E$705, 5, FALSE)</f>
        <v>Antioch Missionary Baptist Church</v>
      </c>
      <c r="E38" s="52">
        <v>563</v>
      </c>
      <c r="F38" s="52">
        <v>214</v>
      </c>
      <c r="G38" s="54">
        <f t="shared" si="0"/>
        <v>0.38010657193605685</v>
      </c>
      <c r="H38" s="52">
        <v>17</v>
      </c>
      <c r="I38" s="54">
        <f t="shared" si="1"/>
        <v>3.0195381882770871E-2</v>
      </c>
      <c r="J38" s="52">
        <v>145</v>
      </c>
      <c r="K38" s="54">
        <f t="shared" si="2"/>
        <v>0.25754884547069273</v>
      </c>
      <c r="L38" s="52">
        <v>52</v>
      </c>
      <c r="M38" s="55">
        <f t="shared" si="3"/>
        <v>9.236234458259325E-2</v>
      </c>
    </row>
    <row r="39" spans="1:13" x14ac:dyDescent="0.25">
      <c r="A39" s="52">
        <v>1118</v>
      </c>
      <c r="B39" s="52">
        <f>VLOOKUP(C39,'2018 Pcts combinations'!$A$1:$F$705, 2, FALSE)</f>
        <v>1061</v>
      </c>
      <c r="C39" s="52">
        <v>1061</v>
      </c>
      <c r="D39" s="53" t="str">
        <f>VLOOKUP(C39,'2018 Pcts combinations'!$A$1:$E$705, 5, FALSE)</f>
        <v>Greenway Church</v>
      </c>
      <c r="E39" s="52">
        <v>329</v>
      </c>
      <c r="F39" s="52">
        <v>57</v>
      </c>
      <c r="G39" s="54">
        <f t="shared" si="0"/>
        <v>0.17325227963525835</v>
      </c>
      <c r="H39" s="52">
        <v>12</v>
      </c>
      <c r="I39" s="54">
        <f t="shared" si="1"/>
        <v>3.64741641337386E-2</v>
      </c>
      <c r="J39" s="52">
        <v>44</v>
      </c>
      <c r="K39" s="54">
        <f t="shared" si="2"/>
        <v>0.1337386018237082</v>
      </c>
      <c r="L39" s="52">
        <v>1</v>
      </c>
      <c r="M39" s="55">
        <f t="shared" si="3"/>
        <v>3.0395136778115501E-3</v>
      </c>
    </row>
    <row r="40" spans="1:13" x14ac:dyDescent="0.25">
      <c r="A40" s="52">
        <v>1118</v>
      </c>
      <c r="B40" s="52">
        <f>VLOOKUP(C40,'2018 Pcts combinations'!$A$1:$F$705, 2, FALSE)</f>
        <v>1061</v>
      </c>
      <c r="C40" s="52">
        <v>1678</v>
      </c>
      <c r="D40" s="53" t="str">
        <f>VLOOKUP(C40,'2018 Pcts combinations'!$A$1:$E$705, 5, FALSE)</f>
        <v>Greenway Church</v>
      </c>
      <c r="E40" s="52">
        <v>21</v>
      </c>
      <c r="F40" s="52">
        <v>6</v>
      </c>
      <c r="G40" s="54">
        <f t="shared" si="0"/>
        <v>0.2857142857142857</v>
      </c>
      <c r="H40" s="52">
        <v>0</v>
      </c>
      <c r="I40" s="54">
        <f t="shared" si="1"/>
        <v>0</v>
      </c>
      <c r="J40" s="52">
        <v>2</v>
      </c>
      <c r="K40" s="54">
        <f t="shared" si="2"/>
        <v>9.5238095238095233E-2</v>
      </c>
      <c r="L40" s="52">
        <v>4</v>
      </c>
      <c r="M40" s="55">
        <f t="shared" si="3"/>
        <v>0.19047619047619047</v>
      </c>
    </row>
    <row r="41" spans="1:13" x14ac:dyDescent="0.25">
      <c r="A41" s="52">
        <v>1118</v>
      </c>
      <c r="B41" s="52">
        <f>VLOOKUP(C41,'2018 Pcts combinations'!$A$1:$F$705, 2, FALSE)</f>
        <v>1061</v>
      </c>
      <c r="C41" s="52">
        <v>4572</v>
      </c>
      <c r="D41" s="53" t="str">
        <f>VLOOKUP(C41,'2018 Pcts combinations'!$A$1:$E$705, 5, FALSE)</f>
        <v>Greenway Church</v>
      </c>
      <c r="E41" s="52">
        <v>50</v>
      </c>
      <c r="F41" s="52">
        <v>22</v>
      </c>
      <c r="G41" s="54">
        <f t="shared" si="0"/>
        <v>0.44</v>
      </c>
      <c r="H41" s="52">
        <v>0</v>
      </c>
      <c r="I41" s="54">
        <f t="shared" si="1"/>
        <v>0</v>
      </c>
      <c r="J41" s="52">
        <v>13</v>
      </c>
      <c r="K41" s="54">
        <f t="shared" si="2"/>
        <v>0.26</v>
      </c>
      <c r="L41" s="52">
        <v>9</v>
      </c>
      <c r="M41" s="55">
        <f t="shared" si="3"/>
        <v>0.18</v>
      </c>
    </row>
    <row r="42" spans="1:13" x14ac:dyDescent="0.25">
      <c r="A42" s="52">
        <v>1118</v>
      </c>
      <c r="B42" s="52">
        <f>VLOOKUP(C42,'2018 Pcts combinations'!$A$1:$F$705, 2, FALSE)</f>
        <v>1061</v>
      </c>
      <c r="C42" s="52">
        <v>4615</v>
      </c>
      <c r="D42" s="53" t="str">
        <f>VLOOKUP(C42,'2018 Pcts combinations'!$A$1:$E$705, 5, FALSE)</f>
        <v>Greenway Church</v>
      </c>
      <c r="E42" s="52">
        <v>0</v>
      </c>
      <c r="F42" s="52">
        <v>0</v>
      </c>
      <c r="G42" s="54">
        <f t="shared" si="0"/>
        <v>0</v>
      </c>
      <c r="H42" s="52">
        <v>0</v>
      </c>
      <c r="I42" s="54">
        <f t="shared" si="1"/>
        <v>0</v>
      </c>
      <c r="J42" s="52">
        <v>0</v>
      </c>
      <c r="K42" s="54">
        <f t="shared" si="2"/>
        <v>0</v>
      </c>
      <c r="L42" s="52">
        <v>0</v>
      </c>
      <c r="M42" s="55">
        <f t="shared" si="3"/>
        <v>0</v>
      </c>
    </row>
    <row r="43" spans="1:13" x14ac:dyDescent="0.25">
      <c r="A43" s="52">
        <v>1118</v>
      </c>
      <c r="B43" s="52">
        <f>VLOOKUP(C43,'2018 Pcts combinations'!$A$1:$F$705, 2, FALSE)</f>
        <v>1061</v>
      </c>
      <c r="C43" s="52">
        <v>4640</v>
      </c>
      <c r="D43" s="53" t="str">
        <f>VLOOKUP(C43,'2018 Pcts combinations'!$A$1:$E$705, 5, FALSE)</f>
        <v>Greenway Church</v>
      </c>
      <c r="E43" s="52">
        <v>721</v>
      </c>
      <c r="F43" s="52">
        <v>444</v>
      </c>
      <c r="G43" s="54">
        <f t="shared" si="0"/>
        <v>0.61581137309292644</v>
      </c>
      <c r="H43" s="52">
        <v>7</v>
      </c>
      <c r="I43" s="54">
        <f t="shared" si="1"/>
        <v>9.7087378640776691E-3</v>
      </c>
      <c r="J43" s="52">
        <v>249</v>
      </c>
      <c r="K43" s="54">
        <f t="shared" si="2"/>
        <v>0.34535367545076284</v>
      </c>
      <c r="L43" s="52">
        <v>188</v>
      </c>
      <c r="M43" s="55">
        <f t="shared" si="3"/>
        <v>0.26074895977808599</v>
      </c>
    </row>
    <row r="44" spans="1:13" x14ac:dyDescent="0.25">
      <c r="A44" s="52">
        <v>1118</v>
      </c>
      <c r="B44" s="52">
        <f>VLOOKUP(C44,'2018 Pcts combinations'!$A$1:$F$705, 2, FALSE)</f>
        <v>1061</v>
      </c>
      <c r="C44" s="52">
        <v>4683</v>
      </c>
      <c r="D44" s="53" t="str">
        <f>VLOOKUP(C44,'2018 Pcts combinations'!$A$1:$E$705, 5, FALSE)</f>
        <v>Greenway Church</v>
      </c>
      <c r="E44" s="52">
        <v>0</v>
      </c>
      <c r="F44" s="52">
        <v>0</v>
      </c>
      <c r="G44" s="54">
        <f t="shared" si="0"/>
        <v>0</v>
      </c>
      <c r="H44" s="52">
        <v>0</v>
      </c>
      <c r="I44" s="54">
        <f t="shared" si="1"/>
        <v>0</v>
      </c>
      <c r="J44" s="52">
        <v>0</v>
      </c>
      <c r="K44" s="54">
        <f t="shared" si="2"/>
        <v>0</v>
      </c>
      <c r="L44" s="52">
        <v>0</v>
      </c>
      <c r="M44" s="55">
        <f t="shared" si="3"/>
        <v>0</v>
      </c>
    </row>
    <row r="45" spans="1:13" x14ac:dyDescent="0.25">
      <c r="A45" s="52">
        <v>1118</v>
      </c>
      <c r="B45" s="52">
        <f>VLOOKUP(C45,'2018 Pcts combinations'!$A$1:$F$705, 2, FALSE)</f>
        <v>1062</v>
      </c>
      <c r="C45" s="52">
        <v>1062</v>
      </c>
      <c r="D45" s="53" t="str">
        <f>VLOOKUP(C45,'2018 Pcts combinations'!$A$1:$E$705, 5, FALSE)</f>
        <v>E. M. Daggett Elementary School</v>
      </c>
      <c r="E45" s="52">
        <v>39</v>
      </c>
      <c r="F45" s="52">
        <v>21</v>
      </c>
      <c r="G45" s="54">
        <f t="shared" si="0"/>
        <v>0.53846153846153844</v>
      </c>
      <c r="H45" s="52">
        <v>0</v>
      </c>
      <c r="I45" s="54">
        <f t="shared" si="1"/>
        <v>0</v>
      </c>
      <c r="J45" s="52">
        <v>9</v>
      </c>
      <c r="K45" s="54">
        <f t="shared" si="2"/>
        <v>0.23076923076923078</v>
      </c>
      <c r="L45" s="52">
        <v>12</v>
      </c>
      <c r="M45" s="55">
        <f t="shared" si="3"/>
        <v>0.30769230769230771</v>
      </c>
    </row>
    <row r="46" spans="1:13" x14ac:dyDescent="0.25">
      <c r="A46" s="52">
        <v>1118</v>
      </c>
      <c r="B46" s="52">
        <f>VLOOKUP(C46,'2018 Pcts combinations'!$A$1:$F$705, 2, FALSE)</f>
        <v>1062</v>
      </c>
      <c r="C46" s="52">
        <v>1455</v>
      </c>
      <c r="D46" s="53" t="str">
        <f>VLOOKUP(C46,'2018 Pcts combinations'!$A$1:$E$705, 5, FALSE)</f>
        <v>E. M. Daggett Elementary School</v>
      </c>
      <c r="E46" s="52">
        <v>0</v>
      </c>
      <c r="F46" s="52">
        <v>0</v>
      </c>
      <c r="G46" s="54">
        <f t="shared" si="0"/>
        <v>0</v>
      </c>
      <c r="H46" s="52">
        <v>0</v>
      </c>
      <c r="I46" s="54">
        <f t="shared" si="1"/>
        <v>0</v>
      </c>
      <c r="J46" s="52">
        <v>0</v>
      </c>
      <c r="K46" s="54">
        <f t="shared" si="2"/>
        <v>0</v>
      </c>
      <c r="L46" s="52">
        <v>0</v>
      </c>
      <c r="M46" s="55">
        <f t="shared" si="3"/>
        <v>0</v>
      </c>
    </row>
    <row r="47" spans="1:13" x14ac:dyDescent="0.25">
      <c r="A47" s="52">
        <v>1118</v>
      </c>
      <c r="B47" s="52">
        <f>VLOOKUP(C47,'2018 Pcts combinations'!$A$1:$F$705, 2, FALSE)</f>
        <v>1062</v>
      </c>
      <c r="C47" s="52">
        <v>1457</v>
      </c>
      <c r="D47" s="53" t="str">
        <f>VLOOKUP(C47,'2018 Pcts combinations'!$A$1:$E$705, 5, FALSE)</f>
        <v>E. M. Daggett Elementary School</v>
      </c>
      <c r="E47" s="52">
        <v>5</v>
      </c>
      <c r="F47" s="52">
        <v>3</v>
      </c>
      <c r="G47" s="54">
        <f t="shared" si="0"/>
        <v>0.6</v>
      </c>
      <c r="H47" s="52">
        <v>0</v>
      </c>
      <c r="I47" s="54">
        <f t="shared" si="1"/>
        <v>0</v>
      </c>
      <c r="J47" s="52">
        <v>3</v>
      </c>
      <c r="K47" s="54">
        <f t="shared" si="2"/>
        <v>0.6</v>
      </c>
      <c r="L47" s="52">
        <v>0</v>
      </c>
      <c r="M47" s="55">
        <f t="shared" si="3"/>
        <v>0</v>
      </c>
    </row>
    <row r="48" spans="1:13" x14ac:dyDescent="0.25">
      <c r="A48" s="52">
        <v>1118</v>
      </c>
      <c r="B48" s="52">
        <f>VLOOKUP(C48,'2018 Pcts combinations'!$A$1:$F$705, 2, FALSE)</f>
        <v>1062</v>
      </c>
      <c r="C48" s="52">
        <v>1608</v>
      </c>
      <c r="D48" s="53" t="str">
        <f>VLOOKUP(C48,'2018 Pcts combinations'!$A$1:$E$705, 5, FALSE)</f>
        <v>E. M. Daggett Elementary School</v>
      </c>
      <c r="E48" s="52">
        <v>857</v>
      </c>
      <c r="F48" s="52">
        <v>609</v>
      </c>
      <c r="G48" s="54">
        <f t="shared" si="0"/>
        <v>0.7106184364060677</v>
      </c>
      <c r="H48" s="52">
        <v>24</v>
      </c>
      <c r="I48" s="54">
        <f t="shared" si="1"/>
        <v>2.8004667444574097E-2</v>
      </c>
      <c r="J48" s="52">
        <v>361</v>
      </c>
      <c r="K48" s="54">
        <f t="shared" si="2"/>
        <v>0.42123687281213534</v>
      </c>
      <c r="L48" s="52">
        <v>224</v>
      </c>
      <c r="M48" s="55">
        <f t="shared" si="3"/>
        <v>0.26137689614935822</v>
      </c>
    </row>
    <row r="49" spans="1:13" x14ac:dyDescent="0.25">
      <c r="A49" s="52">
        <v>1118</v>
      </c>
      <c r="B49" s="52">
        <f>VLOOKUP(C49,'2018 Pcts combinations'!$A$1:$F$705, 2, FALSE)</f>
        <v>1062</v>
      </c>
      <c r="C49" s="52">
        <v>1611</v>
      </c>
      <c r="D49" s="53" t="str">
        <f>VLOOKUP(C49,'2018 Pcts combinations'!$A$1:$E$705, 5, FALSE)</f>
        <v>E. M. Daggett Elementary School</v>
      </c>
      <c r="E49" s="52">
        <v>24</v>
      </c>
      <c r="F49" s="52">
        <v>9</v>
      </c>
      <c r="G49" s="54">
        <f t="shared" si="0"/>
        <v>0.375</v>
      </c>
      <c r="H49" s="52">
        <v>0</v>
      </c>
      <c r="I49" s="54">
        <f t="shared" si="1"/>
        <v>0</v>
      </c>
      <c r="J49" s="52">
        <v>5</v>
      </c>
      <c r="K49" s="54">
        <f t="shared" si="2"/>
        <v>0.20833333333333334</v>
      </c>
      <c r="L49" s="52">
        <v>4</v>
      </c>
      <c r="M49" s="55">
        <f t="shared" si="3"/>
        <v>0.16666666666666666</v>
      </c>
    </row>
    <row r="50" spans="1:13" x14ac:dyDescent="0.25">
      <c r="A50" s="52">
        <v>1118</v>
      </c>
      <c r="B50" s="52">
        <f>VLOOKUP(C50,'2018 Pcts combinations'!$A$1:$F$705, 2, FALSE)</f>
        <v>1062</v>
      </c>
      <c r="C50" s="52">
        <v>4077</v>
      </c>
      <c r="D50" s="53" t="str">
        <f>VLOOKUP(C50,'2018 Pcts combinations'!$A$1:$E$705, 5, FALSE)</f>
        <v>E. M. Daggett Elementary School</v>
      </c>
      <c r="E50" s="52">
        <v>267</v>
      </c>
      <c r="F50" s="52">
        <v>205</v>
      </c>
      <c r="G50" s="54">
        <f t="shared" si="0"/>
        <v>0.76779026217228463</v>
      </c>
      <c r="H50" s="52">
        <v>10</v>
      </c>
      <c r="I50" s="54">
        <f t="shared" si="1"/>
        <v>3.7453183520599252E-2</v>
      </c>
      <c r="J50" s="52">
        <v>132</v>
      </c>
      <c r="K50" s="54">
        <f t="shared" si="2"/>
        <v>0.4943820224719101</v>
      </c>
      <c r="L50" s="52">
        <v>63</v>
      </c>
      <c r="M50" s="55">
        <f t="shared" si="3"/>
        <v>0.23595505617977527</v>
      </c>
    </row>
    <row r="51" spans="1:13" x14ac:dyDescent="0.25">
      <c r="A51" s="52">
        <v>1118</v>
      </c>
      <c r="B51" s="52">
        <f>VLOOKUP(C51,'2018 Pcts combinations'!$A$1:$F$705, 2, FALSE)</f>
        <v>1062</v>
      </c>
      <c r="C51" s="52">
        <v>4096</v>
      </c>
      <c r="D51" s="53" t="str">
        <f>VLOOKUP(C51,'2018 Pcts combinations'!$A$1:$E$705, 5, FALSE)</f>
        <v>E. M. Daggett Elementary School</v>
      </c>
      <c r="E51" s="52">
        <v>1077</v>
      </c>
      <c r="F51" s="52">
        <v>717</v>
      </c>
      <c r="G51" s="54">
        <f t="shared" si="0"/>
        <v>0.66573816155988863</v>
      </c>
      <c r="H51" s="52">
        <v>17</v>
      </c>
      <c r="I51" s="54">
        <f t="shared" si="1"/>
        <v>1.5784586815227482E-2</v>
      </c>
      <c r="J51" s="52">
        <v>490</v>
      </c>
      <c r="K51" s="54">
        <f t="shared" si="2"/>
        <v>0.45496750232126276</v>
      </c>
      <c r="L51" s="52">
        <v>210</v>
      </c>
      <c r="M51" s="55">
        <f t="shared" si="3"/>
        <v>0.19498607242339833</v>
      </c>
    </row>
    <row r="52" spans="1:13" x14ac:dyDescent="0.25">
      <c r="A52" s="52">
        <v>1118</v>
      </c>
      <c r="B52" s="52">
        <f>VLOOKUP(C52,'2018 Pcts combinations'!$A$1:$F$705, 2, FALSE)</f>
        <v>1066</v>
      </c>
      <c r="C52" s="52">
        <v>1066</v>
      </c>
      <c r="D52" s="53" t="str">
        <f>VLOOKUP(C52,'2018 Pcts combinations'!$A$1:$E$705, 5, FALSE)</f>
        <v>Christ Cathedral Church</v>
      </c>
      <c r="E52" s="52">
        <v>915</v>
      </c>
      <c r="F52" s="52">
        <v>385</v>
      </c>
      <c r="G52" s="54">
        <f t="shared" si="0"/>
        <v>0.42076502732240439</v>
      </c>
      <c r="H52" s="52">
        <v>17</v>
      </c>
      <c r="I52" s="54">
        <f t="shared" si="1"/>
        <v>1.8579234972677595E-2</v>
      </c>
      <c r="J52" s="52">
        <v>207</v>
      </c>
      <c r="K52" s="54">
        <f t="shared" si="2"/>
        <v>0.2262295081967213</v>
      </c>
      <c r="L52" s="52">
        <v>161</v>
      </c>
      <c r="M52" s="55">
        <f t="shared" si="3"/>
        <v>0.17595628415300546</v>
      </c>
    </row>
    <row r="53" spans="1:13" x14ac:dyDescent="0.25">
      <c r="A53" s="52">
        <v>1118</v>
      </c>
      <c r="B53" s="52">
        <f>VLOOKUP(C53,'2018 Pcts combinations'!$A$1:$F$705, 2, FALSE)</f>
        <v>1066</v>
      </c>
      <c r="C53" s="52">
        <v>1236</v>
      </c>
      <c r="D53" s="53" t="str">
        <f>VLOOKUP(C53,'2018 Pcts combinations'!$A$1:$E$705, 5, FALSE)</f>
        <v>Christ Cathedral Church</v>
      </c>
      <c r="E53" s="52">
        <v>592</v>
      </c>
      <c r="F53" s="52">
        <v>376</v>
      </c>
      <c r="G53" s="54">
        <f t="shared" si="0"/>
        <v>0.63513513513513509</v>
      </c>
      <c r="H53" s="52">
        <v>34</v>
      </c>
      <c r="I53" s="54">
        <f t="shared" si="1"/>
        <v>5.7432432432432436E-2</v>
      </c>
      <c r="J53" s="52">
        <v>219</v>
      </c>
      <c r="K53" s="54">
        <f t="shared" si="2"/>
        <v>0.36993243243243246</v>
      </c>
      <c r="L53" s="52">
        <v>123</v>
      </c>
      <c r="M53" s="55">
        <f t="shared" si="3"/>
        <v>0.20777027027027026</v>
      </c>
    </row>
    <row r="54" spans="1:13" x14ac:dyDescent="0.25">
      <c r="A54" s="52">
        <v>1118</v>
      </c>
      <c r="B54" s="52">
        <f>VLOOKUP(C54,'2018 Pcts combinations'!$A$1:$F$705, 2, FALSE)</f>
        <v>1066</v>
      </c>
      <c r="C54" s="52">
        <v>1479</v>
      </c>
      <c r="D54" s="53" t="str">
        <f>VLOOKUP(C54,'2018 Pcts combinations'!$A$1:$E$705, 5, FALSE)</f>
        <v>Christ Cathedral Church</v>
      </c>
      <c r="E54" s="52">
        <v>193</v>
      </c>
      <c r="F54" s="52">
        <v>88</v>
      </c>
      <c r="G54" s="54">
        <f t="shared" si="0"/>
        <v>0.45595854922279794</v>
      </c>
      <c r="H54" s="52">
        <v>5</v>
      </c>
      <c r="I54" s="54">
        <f t="shared" si="1"/>
        <v>2.5906735751295335E-2</v>
      </c>
      <c r="J54" s="52">
        <v>48</v>
      </c>
      <c r="K54" s="54">
        <f t="shared" si="2"/>
        <v>0.24870466321243523</v>
      </c>
      <c r="L54" s="52">
        <v>35</v>
      </c>
      <c r="M54" s="55">
        <f t="shared" si="3"/>
        <v>0.18134715025906736</v>
      </c>
    </row>
    <row r="55" spans="1:13" x14ac:dyDescent="0.25">
      <c r="A55" s="52">
        <v>1118</v>
      </c>
      <c r="B55" s="52">
        <f>VLOOKUP(C55,'2018 Pcts combinations'!$A$1:$F$705, 2, FALSE)</f>
        <v>1066</v>
      </c>
      <c r="C55" s="52">
        <v>1617</v>
      </c>
      <c r="D55" s="53" t="str">
        <f>VLOOKUP(C55,'2018 Pcts combinations'!$A$1:$E$705, 5, FALSE)</f>
        <v>Christ Cathedral Church</v>
      </c>
      <c r="E55" s="52">
        <v>29</v>
      </c>
      <c r="F55" s="52">
        <v>14</v>
      </c>
      <c r="G55" s="54">
        <f t="shared" si="0"/>
        <v>0.48275862068965519</v>
      </c>
      <c r="H55" s="52">
        <v>0</v>
      </c>
      <c r="I55" s="54">
        <f t="shared" si="1"/>
        <v>0</v>
      </c>
      <c r="J55" s="52">
        <v>8</v>
      </c>
      <c r="K55" s="54">
        <f t="shared" si="2"/>
        <v>0.27586206896551724</v>
      </c>
      <c r="L55" s="52">
        <v>6</v>
      </c>
      <c r="M55" s="55">
        <f t="shared" si="3"/>
        <v>0.20689655172413793</v>
      </c>
    </row>
    <row r="56" spans="1:13" x14ac:dyDescent="0.25">
      <c r="A56" s="52">
        <v>1118</v>
      </c>
      <c r="B56" s="52">
        <f>VLOOKUP(C56,'2018 Pcts combinations'!$A$1:$F$705, 2, FALSE)</f>
        <v>1066</v>
      </c>
      <c r="C56" s="52">
        <v>1672</v>
      </c>
      <c r="D56" s="53" t="str">
        <f>VLOOKUP(C56,'2018 Pcts combinations'!$A$1:$E$705, 5, FALSE)</f>
        <v>Christ Cathedral Church</v>
      </c>
      <c r="E56" s="52">
        <v>0</v>
      </c>
      <c r="F56" s="52">
        <v>0</v>
      </c>
      <c r="G56" s="54">
        <f t="shared" si="0"/>
        <v>0</v>
      </c>
      <c r="H56" s="52">
        <v>0</v>
      </c>
      <c r="I56" s="54">
        <f t="shared" si="1"/>
        <v>0</v>
      </c>
      <c r="J56" s="52">
        <v>0</v>
      </c>
      <c r="K56" s="54">
        <f t="shared" si="2"/>
        <v>0</v>
      </c>
      <c r="L56" s="52">
        <v>0</v>
      </c>
      <c r="M56" s="55">
        <f t="shared" si="3"/>
        <v>0</v>
      </c>
    </row>
    <row r="57" spans="1:13" x14ac:dyDescent="0.25">
      <c r="A57" s="52">
        <v>1118</v>
      </c>
      <c r="B57" s="52">
        <f>VLOOKUP(C57,'2018 Pcts combinations'!$A$1:$F$705, 2, FALSE)</f>
        <v>1074</v>
      </c>
      <c r="C57" s="52">
        <v>1074</v>
      </c>
      <c r="D57" s="53" t="str">
        <f>VLOOKUP(C57,'2018 Pcts combinations'!$A$1:$E$705, 5, FALSE)</f>
        <v>D. McRae Elementary School</v>
      </c>
      <c r="E57" s="52">
        <v>955</v>
      </c>
      <c r="F57" s="52">
        <v>292</v>
      </c>
      <c r="G57" s="54">
        <f t="shared" si="0"/>
        <v>0.3057591623036649</v>
      </c>
      <c r="H57" s="52">
        <v>16</v>
      </c>
      <c r="I57" s="54">
        <f t="shared" si="1"/>
        <v>1.6753926701570682E-2</v>
      </c>
      <c r="J57" s="52">
        <v>160</v>
      </c>
      <c r="K57" s="54">
        <f t="shared" si="2"/>
        <v>0.16753926701570682</v>
      </c>
      <c r="L57" s="52">
        <v>116</v>
      </c>
      <c r="M57" s="55">
        <f t="shared" si="3"/>
        <v>0.12146596858638743</v>
      </c>
    </row>
    <row r="58" spans="1:13" x14ac:dyDescent="0.25">
      <c r="A58" s="52">
        <v>1118</v>
      </c>
      <c r="B58" s="52">
        <f>VLOOKUP(C58,'2018 Pcts combinations'!$A$1:$F$705, 2, FALSE)</f>
        <v>1075</v>
      </c>
      <c r="C58" s="52">
        <v>1011</v>
      </c>
      <c r="D58" s="53" t="str">
        <f>VLOOKUP(C58,'2018 Pcts combinations'!$A$1:$E$705, 5, FALSE)</f>
        <v>Sycamore Recreation Center</v>
      </c>
      <c r="E58" s="52">
        <v>1025</v>
      </c>
      <c r="F58" s="52">
        <v>361</v>
      </c>
      <c r="G58" s="54">
        <f t="shared" si="0"/>
        <v>0.35219512195121949</v>
      </c>
      <c r="H58" s="52">
        <v>17</v>
      </c>
      <c r="I58" s="54">
        <f t="shared" si="1"/>
        <v>1.6585365853658537E-2</v>
      </c>
      <c r="J58" s="52">
        <v>225</v>
      </c>
      <c r="K58" s="54">
        <f t="shared" si="2"/>
        <v>0.21951219512195122</v>
      </c>
      <c r="L58" s="52">
        <v>119</v>
      </c>
      <c r="M58" s="55">
        <f t="shared" si="3"/>
        <v>0.11609756097560976</v>
      </c>
    </row>
    <row r="59" spans="1:13" x14ac:dyDescent="0.25">
      <c r="A59" s="52">
        <v>1118</v>
      </c>
      <c r="B59" s="52">
        <f>VLOOKUP(C59,'2018 Pcts combinations'!$A$1:$F$705, 2, FALSE)</f>
        <v>1075</v>
      </c>
      <c r="C59" s="52">
        <v>1075</v>
      </c>
      <c r="D59" s="53" t="str">
        <f>VLOOKUP(C59,'2018 Pcts combinations'!$A$1:$E$705, 5, FALSE)</f>
        <v>Sycamore Recreation Center</v>
      </c>
      <c r="E59" s="52">
        <v>977</v>
      </c>
      <c r="F59" s="52">
        <v>355</v>
      </c>
      <c r="G59" s="54">
        <f t="shared" si="0"/>
        <v>0.36335721596724668</v>
      </c>
      <c r="H59" s="52">
        <v>21</v>
      </c>
      <c r="I59" s="54">
        <f t="shared" si="1"/>
        <v>2.1494370522006142E-2</v>
      </c>
      <c r="J59" s="52">
        <v>195</v>
      </c>
      <c r="K59" s="54">
        <f t="shared" si="2"/>
        <v>0.19959058341862845</v>
      </c>
      <c r="L59" s="52">
        <v>139</v>
      </c>
      <c r="M59" s="55">
        <f t="shared" si="3"/>
        <v>0.14227226202661208</v>
      </c>
    </row>
    <row r="60" spans="1:13" x14ac:dyDescent="0.25">
      <c r="A60" s="52">
        <v>1118</v>
      </c>
      <c r="B60" s="52">
        <f>VLOOKUP(C60,'2018 Pcts combinations'!$A$1:$F$705, 2, FALSE)</f>
        <v>1079</v>
      </c>
      <c r="C60" s="52">
        <v>1079</v>
      </c>
      <c r="D60" s="53" t="str">
        <f>VLOOKUP(C60,'2018 Pcts combinations'!$A$1:$E$705, 5, FALSE)</f>
        <v>Pilgrim Rest Missionary Baptist Church</v>
      </c>
      <c r="E60" s="52">
        <v>1147</v>
      </c>
      <c r="F60" s="52">
        <v>462</v>
      </c>
      <c r="G60" s="54">
        <f t="shared" si="0"/>
        <v>0.40278988666085441</v>
      </c>
      <c r="H60" s="52">
        <v>36</v>
      </c>
      <c r="I60" s="54">
        <f t="shared" si="1"/>
        <v>3.1386224934612031E-2</v>
      </c>
      <c r="J60" s="52">
        <v>242</v>
      </c>
      <c r="K60" s="54">
        <f t="shared" si="2"/>
        <v>0.2109851787271142</v>
      </c>
      <c r="L60" s="52">
        <v>184</v>
      </c>
      <c r="M60" s="55">
        <f t="shared" si="3"/>
        <v>0.16041848299912817</v>
      </c>
    </row>
    <row r="61" spans="1:13" x14ac:dyDescent="0.25">
      <c r="A61" s="52">
        <v>1118</v>
      </c>
      <c r="B61" s="52">
        <f>VLOOKUP(C61,'2018 Pcts combinations'!$A$1:$F$705, 2, FALSE)</f>
        <v>1079</v>
      </c>
      <c r="C61" s="52">
        <v>1090</v>
      </c>
      <c r="D61" s="53" t="str">
        <f>VLOOKUP(C61,'2018 Pcts combinations'!$A$1:$E$705, 5, FALSE)</f>
        <v>Pilgrim Rest Missionary Baptist Church</v>
      </c>
      <c r="E61" s="52">
        <v>1603</v>
      </c>
      <c r="F61" s="52">
        <v>551</v>
      </c>
      <c r="G61" s="54">
        <f t="shared" si="0"/>
        <v>0.34373050530255772</v>
      </c>
      <c r="H61" s="52">
        <v>52</v>
      </c>
      <c r="I61" s="54">
        <f t="shared" si="1"/>
        <v>3.2439176543980035E-2</v>
      </c>
      <c r="J61" s="52">
        <v>350</v>
      </c>
      <c r="K61" s="54">
        <f t="shared" si="2"/>
        <v>0.2183406113537118</v>
      </c>
      <c r="L61" s="52">
        <v>149</v>
      </c>
      <c r="M61" s="55">
        <f t="shared" si="3"/>
        <v>9.2950717404865879E-2</v>
      </c>
    </row>
    <row r="62" spans="1:13" x14ac:dyDescent="0.25">
      <c r="A62" s="52">
        <v>1118</v>
      </c>
      <c r="B62" s="52">
        <f>VLOOKUP(C62,'2018 Pcts combinations'!$A$1:$F$705, 2, FALSE)</f>
        <v>1080</v>
      </c>
      <c r="C62" s="52">
        <v>1080</v>
      </c>
      <c r="D62" s="53" t="str">
        <f>VLOOKUP(C62,'2018 Pcts combinations'!$A$1:$E$705, 5, FALSE)</f>
        <v>Greater Harvest Church of God in Christ</v>
      </c>
      <c r="E62" s="52">
        <v>1269</v>
      </c>
      <c r="F62" s="52">
        <v>505</v>
      </c>
      <c r="G62" s="54">
        <f t="shared" si="0"/>
        <v>0.39795114263199372</v>
      </c>
      <c r="H62" s="52">
        <v>47</v>
      </c>
      <c r="I62" s="54">
        <f t="shared" si="1"/>
        <v>3.7037037037037035E-2</v>
      </c>
      <c r="J62" s="52">
        <v>286</v>
      </c>
      <c r="K62" s="54">
        <f t="shared" si="2"/>
        <v>0.22537431048069345</v>
      </c>
      <c r="L62" s="52">
        <v>172</v>
      </c>
      <c r="M62" s="55">
        <f t="shared" si="3"/>
        <v>0.1355397951142632</v>
      </c>
    </row>
    <row r="63" spans="1:13" x14ac:dyDescent="0.25">
      <c r="A63" s="52">
        <v>1118</v>
      </c>
      <c r="B63" s="52">
        <f>VLOOKUP(C63,'2018 Pcts combinations'!$A$1:$F$705, 2, FALSE)</f>
        <v>1081</v>
      </c>
      <c r="C63" s="52">
        <v>1081</v>
      </c>
      <c r="D63" s="53" t="str">
        <f>VLOOKUP(C63,'2018 Pcts combinations'!$A$1:$E$705, 5, FALSE)</f>
        <v>St. Stephen Presbyterian Church</v>
      </c>
      <c r="E63" s="52">
        <v>807</v>
      </c>
      <c r="F63" s="52">
        <v>451</v>
      </c>
      <c r="G63" s="54">
        <f t="shared" si="0"/>
        <v>0.55885997521685249</v>
      </c>
      <c r="H63" s="52">
        <v>39</v>
      </c>
      <c r="I63" s="54">
        <f t="shared" si="1"/>
        <v>4.8327137546468404E-2</v>
      </c>
      <c r="J63" s="52">
        <v>325</v>
      </c>
      <c r="K63" s="54">
        <f t="shared" si="2"/>
        <v>0.40272614622057001</v>
      </c>
      <c r="L63" s="52">
        <v>87</v>
      </c>
      <c r="M63" s="55">
        <f t="shared" si="3"/>
        <v>0.10780669144981413</v>
      </c>
    </row>
    <row r="64" spans="1:13" x14ac:dyDescent="0.25">
      <c r="A64" s="52">
        <v>1118</v>
      </c>
      <c r="B64" s="52">
        <f>VLOOKUP(C64,'2018 Pcts combinations'!$A$1:$F$705, 2, FALSE)</f>
        <v>1081</v>
      </c>
      <c r="C64" s="52">
        <v>1095</v>
      </c>
      <c r="D64" s="53" t="str">
        <f>VLOOKUP(C64,'2018 Pcts combinations'!$A$1:$E$705, 5, FALSE)</f>
        <v>St. Stephen Presbyterian Church</v>
      </c>
      <c r="E64" s="52">
        <v>804</v>
      </c>
      <c r="F64" s="52">
        <v>613</v>
      </c>
      <c r="G64" s="54">
        <f t="shared" si="0"/>
        <v>0.76243781094527363</v>
      </c>
      <c r="H64" s="52">
        <v>51</v>
      </c>
      <c r="I64" s="54">
        <f t="shared" si="1"/>
        <v>6.3432835820895525E-2</v>
      </c>
      <c r="J64" s="52">
        <v>400</v>
      </c>
      <c r="K64" s="54">
        <f t="shared" si="2"/>
        <v>0.49751243781094528</v>
      </c>
      <c r="L64" s="52">
        <v>162</v>
      </c>
      <c r="M64" s="55">
        <f t="shared" si="3"/>
        <v>0.20149253731343283</v>
      </c>
    </row>
    <row r="65" spans="1:13" x14ac:dyDescent="0.25">
      <c r="A65" s="52">
        <v>1118</v>
      </c>
      <c r="B65" s="52">
        <f>VLOOKUP(C65,'2018 Pcts combinations'!$A$1:$F$705, 2, FALSE)</f>
        <v>1082</v>
      </c>
      <c r="C65" s="52">
        <v>1082</v>
      </c>
      <c r="D65" s="53" t="str">
        <f>VLOOKUP(C65,'2018 Pcts combinations'!$A$1:$E$705, 5, FALSE)</f>
        <v>Riverside Community Center</v>
      </c>
      <c r="E65" s="52">
        <v>590</v>
      </c>
      <c r="F65" s="52">
        <v>296</v>
      </c>
      <c r="G65" s="54">
        <f t="shared" si="0"/>
        <v>0.50169491525423726</v>
      </c>
      <c r="H65" s="52">
        <v>21</v>
      </c>
      <c r="I65" s="54">
        <f t="shared" si="1"/>
        <v>3.5593220338983052E-2</v>
      </c>
      <c r="J65" s="52">
        <v>148</v>
      </c>
      <c r="K65" s="54">
        <f t="shared" si="2"/>
        <v>0.25084745762711863</v>
      </c>
      <c r="L65" s="52">
        <v>127</v>
      </c>
      <c r="M65" s="55">
        <f t="shared" si="3"/>
        <v>0.21525423728813559</v>
      </c>
    </row>
    <row r="66" spans="1:13" x14ac:dyDescent="0.25">
      <c r="A66" s="52">
        <v>1118</v>
      </c>
      <c r="B66" s="52">
        <f>VLOOKUP(C66,'2018 Pcts combinations'!$A$1:$F$705, 2, FALSE)</f>
        <v>1082</v>
      </c>
      <c r="C66" s="52">
        <v>1109</v>
      </c>
      <c r="D66" s="53" t="str">
        <f>VLOOKUP(C66,'2018 Pcts combinations'!$A$1:$E$705, 5, FALSE)</f>
        <v>Riverside Community Center</v>
      </c>
      <c r="E66" s="52">
        <v>1026</v>
      </c>
      <c r="F66" s="52">
        <v>486</v>
      </c>
      <c r="G66" s="54">
        <f t="shared" ref="G66:G129" si="4">IF(E66&gt;0, F66/E66, 0)</f>
        <v>0.47368421052631576</v>
      </c>
      <c r="H66" s="52">
        <v>15</v>
      </c>
      <c r="I66" s="54">
        <f t="shared" ref="I66:I129" si="5">IF(E66&gt;0, H66/E66, 0)</f>
        <v>1.4619883040935672E-2</v>
      </c>
      <c r="J66" s="52">
        <v>280</v>
      </c>
      <c r="K66" s="54">
        <f t="shared" ref="K66:K129" si="6">IF(E66&gt;0, J66/E66, 0)</f>
        <v>0.27290448343079921</v>
      </c>
      <c r="L66" s="52">
        <v>191</v>
      </c>
      <c r="M66" s="55">
        <f t="shared" ref="M66:M129" si="7">IF(E66&gt;0, L66/E66, 0)</f>
        <v>0.18615984405458089</v>
      </c>
    </row>
    <row r="67" spans="1:13" x14ac:dyDescent="0.25">
      <c r="A67" s="52">
        <v>1118</v>
      </c>
      <c r="B67" s="52">
        <f>VLOOKUP(C67,'2018 Pcts combinations'!$A$1:$F$705, 2, FALSE)</f>
        <v>1082</v>
      </c>
      <c r="C67" s="52">
        <v>1198</v>
      </c>
      <c r="D67" s="53" t="str">
        <f>VLOOKUP(C67,'2018 Pcts combinations'!$A$1:$E$705, 5, FALSE)</f>
        <v>Riverside Community Center</v>
      </c>
      <c r="E67" s="52">
        <v>481</v>
      </c>
      <c r="F67" s="52">
        <v>193</v>
      </c>
      <c r="G67" s="54">
        <f t="shared" si="4"/>
        <v>0.40124740124740127</v>
      </c>
      <c r="H67" s="52">
        <v>13</v>
      </c>
      <c r="I67" s="54">
        <f t="shared" si="5"/>
        <v>2.7027027027027029E-2</v>
      </c>
      <c r="J67" s="52">
        <v>96</v>
      </c>
      <c r="K67" s="54">
        <f t="shared" si="6"/>
        <v>0.1995841995841996</v>
      </c>
      <c r="L67" s="52">
        <v>84</v>
      </c>
      <c r="M67" s="55">
        <f t="shared" si="7"/>
        <v>0.17463617463617465</v>
      </c>
    </row>
    <row r="68" spans="1:13" x14ac:dyDescent="0.25">
      <c r="A68" s="52">
        <v>1118</v>
      </c>
      <c r="B68" s="52">
        <f>VLOOKUP(C68,'2018 Pcts combinations'!$A$1:$F$705, 2, FALSE)</f>
        <v>1082</v>
      </c>
      <c r="C68" s="52">
        <v>1473</v>
      </c>
      <c r="D68" s="53" t="str">
        <f>VLOOKUP(C68,'2018 Pcts combinations'!$A$1:$E$705, 5, FALSE)</f>
        <v>Riverside Community Center</v>
      </c>
      <c r="E68" s="52">
        <v>129</v>
      </c>
      <c r="F68" s="52">
        <v>46</v>
      </c>
      <c r="G68" s="54">
        <f t="shared" si="4"/>
        <v>0.35658914728682173</v>
      </c>
      <c r="H68" s="52">
        <v>0</v>
      </c>
      <c r="I68" s="54">
        <f t="shared" si="5"/>
        <v>0</v>
      </c>
      <c r="J68" s="52">
        <v>25</v>
      </c>
      <c r="K68" s="54">
        <f t="shared" si="6"/>
        <v>0.19379844961240311</v>
      </c>
      <c r="L68" s="52">
        <v>21</v>
      </c>
      <c r="M68" s="55">
        <f t="shared" si="7"/>
        <v>0.16279069767441862</v>
      </c>
    </row>
    <row r="69" spans="1:13" x14ac:dyDescent="0.25">
      <c r="A69" s="52">
        <v>1118</v>
      </c>
      <c r="B69" s="52">
        <f>VLOOKUP(C69,'2018 Pcts combinations'!$A$1:$F$705, 2, FALSE)</f>
        <v>1083</v>
      </c>
      <c r="C69" s="52">
        <v>1083</v>
      </c>
      <c r="D69" s="53" t="str">
        <f>VLOOKUP(C69,'2018 Pcts combinations'!$A$1:$E$705, 5, FALSE)</f>
        <v>Beth Eden Missionary Baptist Church</v>
      </c>
      <c r="E69" s="52">
        <v>915</v>
      </c>
      <c r="F69" s="52">
        <v>387</v>
      </c>
      <c r="G69" s="54">
        <f t="shared" si="4"/>
        <v>0.42295081967213116</v>
      </c>
      <c r="H69" s="52">
        <v>13</v>
      </c>
      <c r="I69" s="54">
        <f t="shared" si="5"/>
        <v>1.4207650273224045E-2</v>
      </c>
      <c r="J69" s="52">
        <v>228</v>
      </c>
      <c r="K69" s="54">
        <f t="shared" si="6"/>
        <v>0.24918032786885247</v>
      </c>
      <c r="L69" s="52">
        <v>146</v>
      </c>
      <c r="M69" s="55">
        <f t="shared" si="7"/>
        <v>0.15956284153005465</v>
      </c>
    </row>
    <row r="70" spans="1:13" x14ac:dyDescent="0.25">
      <c r="A70" s="52">
        <v>1118</v>
      </c>
      <c r="B70" s="52">
        <f>VLOOKUP(C70,'2018 Pcts combinations'!$A$1:$F$705, 2, FALSE)</f>
        <v>1085</v>
      </c>
      <c r="C70" s="52">
        <v>1085</v>
      </c>
      <c r="D70" s="53" t="str">
        <f>VLOOKUP(C70,'2018 Pcts combinations'!$A$1:$E$705, 5, FALSE)</f>
        <v>Rosemont Middle School</v>
      </c>
      <c r="E70" s="52">
        <v>793</v>
      </c>
      <c r="F70" s="52">
        <v>350</v>
      </c>
      <c r="G70" s="54">
        <f t="shared" si="4"/>
        <v>0.44136191677175285</v>
      </c>
      <c r="H70" s="52">
        <v>23</v>
      </c>
      <c r="I70" s="54">
        <f t="shared" si="5"/>
        <v>2.9003783102143757E-2</v>
      </c>
      <c r="J70" s="52">
        <v>217</v>
      </c>
      <c r="K70" s="54">
        <f t="shared" si="6"/>
        <v>0.27364438839848676</v>
      </c>
      <c r="L70" s="52">
        <v>110</v>
      </c>
      <c r="M70" s="55">
        <f t="shared" si="7"/>
        <v>0.13871374527112232</v>
      </c>
    </row>
    <row r="71" spans="1:13" x14ac:dyDescent="0.25">
      <c r="A71" s="52">
        <v>1118</v>
      </c>
      <c r="B71" s="52">
        <f>VLOOKUP(C71,'2018 Pcts combinations'!$A$1:$F$705, 2, FALSE)</f>
        <v>1088</v>
      </c>
      <c r="C71" s="52">
        <v>1088</v>
      </c>
      <c r="D71" s="53" t="str">
        <f>VLOOKUP(C71,'2018 Pcts combinations'!$A$1:$E$705, 5, FALSE)</f>
        <v>Sagamore Hill Elementary School</v>
      </c>
      <c r="E71" s="52">
        <v>1261</v>
      </c>
      <c r="F71" s="52">
        <v>533</v>
      </c>
      <c r="G71" s="54">
        <f t="shared" si="4"/>
        <v>0.42268041237113402</v>
      </c>
      <c r="H71" s="52">
        <v>24</v>
      </c>
      <c r="I71" s="54">
        <f t="shared" si="5"/>
        <v>1.9032513877874701E-2</v>
      </c>
      <c r="J71" s="52">
        <v>279</v>
      </c>
      <c r="K71" s="54">
        <f t="shared" si="6"/>
        <v>0.22125297383029341</v>
      </c>
      <c r="L71" s="52">
        <v>230</v>
      </c>
      <c r="M71" s="55">
        <f t="shared" si="7"/>
        <v>0.18239492466296589</v>
      </c>
    </row>
    <row r="72" spans="1:13" x14ac:dyDescent="0.25">
      <c r="A72" s="52">
        <v>1118</v>
      </c>
      <c r="B72" s="52">
        <f>VLOOKUP(C72,'2018 Pcts combinations'!$A$1:$F$705, 2, FALSE)</f>
        <v>1088</v>
      </c>
      <c r="C72" s="52">
        <v>1415</v>
      </c>
      <c r="D72" s="53" t="str">
        <f>VLOOKUP(C72,'2018 Pcts combinations'!$A$1:$E$705, 5, FALSE)</f>
        <v>Sagamore Hill Elementary School</v>
      </c>
      <c r="E72" s="52">
        <v>1787</v>
      </c>
      <c r="F72" s="52">
        <v>611</v>
      </c>
      <c r="G72" s="54">
        <f t="shared" si="4"/>
        <v>0.34191382204812537</v>
      </c>
      <c r="H72" s="52">
        <v>29</v>
      </c>
      <c r="I72" s="54">
        <f t="shared" si="5"/>
        <v>1.6228315612758813E-2</v>
      </c>
      <c r="J72" s="52">
        <v>368</v>
      </c>
      <c r="K72" s="54">
        <f t="shared" si="6"/>
        <v>0.2059317291550084</v>
      </c>
      <c r="L72" s="52">
        <v>214</v>
      </c>
      <c r="M72" s="55">
        <f t="shared" si="7"/>
        <v>0.11975377728035815</v>
      </c>
    </row>
    <row r="73" spans="1:13" x14ac:dyDescent="0.25">
      <c r="A73" s="52">
        <v>1118</v>
      </c>
      <c r="B73" s="52">
        <f>VLOOKUP(C73,'2018 Pcts combinations'!$A$1:$F$705, 2, FALSE)</f>
        <v>1089</v>
      </c>
      <c r="C73" s="52">
        <v>1078</v>
      </c>
      <c r="D73" s="53" t="str">
        <f>VLOOKUP(C73,'2018 Pcts combinations'!$A$1:$E$705, 5, FALSE)</f>
        <v>Morningside Elementary School</v>
      </c>
      <c r="E73" s="52">
        <v>784</v>
      </c>
      <c r="F73" s="52">
        <v>365</v>
      </c>
      <c r="G73" s="54">
        <f t="shared" si="4"/>
        <v>0.46556122448979592</v>
      </c>
      <c r="H73" s="52">
        <v>33</v>
      </c>
      <c r="I73" s="54">
        <f t="shared" si="5"/>
        <v>4.2091836734693876E-2</v>
      </c>
      <c r="J73" s="52">
        <v>225</v>
      </c>
      <c r="K73" s="54">
        <f t="shared" si="6"/>
        <v>0.28698979591836737</v>
      </c>
      <c r="L73" s="52">
        <v>107</v>
      </c>
      <c r="M73" s="55">
        <f t="shared" si="7"/>
        <v>0.13647959183673469</v>
      </c>
    </row>
    <row r="74" spans="1:13" x14ac:dyDescent="0.25">
      <c r="A74" s="52">
        <v>1118</v>
      </c>
      <c r="B74" s="52">
        <f>VLOOKUP(C74,'2018 Pcts combinations'!$A$1:$F$705, 2, FALSE)</f>
        <v>1089</v>
      </c>
      <c r="C74" s="52">
        <v>1089</v>
      </c>
      <c r="D74" s="53" t="str">
        <f>VLOOKUP(C74,'2018 Pcts combinations'!$A$1:$E$705, 5, FALSE)</f>
        <v>Morningside Elementary School</v>
      </c>
      <c r="E74" s="52">
        <v>1336</v>
      </c>
      <c r="F74" s="52">
        <v>584</v>
      </c>
      <c r="G74" s="54">
        <f t="shared" si="4"/>
        <v>0.43712574850299402</v>
      </c>
      <c r="H74" s="52">
        <v>80</v>
      </c>
      <c r="I74" s="54">
        <f t="shared" si="5"/>
        <v>5.9880239520958084E-2</v>
      </c>
      <c r="J74" s="52">
        <v>337</v>
      </c>
      <c r="K74" s="54">
        <f t="shared" si="6"/>
        <v>0.2522455089820359</v>
      </c>
      <c r="L74" s="52">
        <v>167</v>
      </c>
      <c r="M74" s="55">
        <f t="shared" si="7"/>
        <v>0.125</v>
      </c>
    </row>
    <row r="75" spans="1:13" x14ac:dyDescent="0.25">
      <c r="A75" s="52">
        <v>1118</v>
      </c>
      <c r="B75" s="52">
        <f>VLOOKUP(C75,'2018 Pcts combinations'!$A$1:$F$705, 2, FALSE)</f>
        <v>1089</v>
      </c>
      <c r="C75" s="52">
        <v>1619</v>
      </c>
      <c r="D75" s="53" t="str">
        <f>VLOOKUP(C75,'2018 Pcts combinations'!$A$1:$E$705, 5, FALSE)</f>
        <v>Morningside Elementary School</v>
      </c>
      <c r="E75" s="52">
        <v>34</v>
      </c>
      <c r="F75" s="52">
        <v>12</v>
      </c>
      <c r="G75" s="54">
        <f t="shared" si="4"/>
        <v>0.35294117647058826</v>
      </c>
      <c r="H75" s="52">
        <v>1</v>
      </c>
      <c r="I75" s="54">
        <f t="shared" si="5"/>
        <v>2.9411764705882353E-2</v>
      </c>
      <c r="J75" s="52">
        <v>8</v>
      </c>
      <c r="K75" s="54">
        <f t="shared" si="6"/>
        <v>0.23529411764705882</v>
      </c>
      <c r="L75" s="52">
        <v>3</v>
      </c>
      <c r="M75" s="55">
        <f t="shared" si="7"/>
        <v>8.8235294117647065E-2</v>
      </c>
    </row>
    <row r="76" spans="1:13" x14ac:dyDescent="0.25">
      <c r="A76" s="52">
        <v>1118</v>
      </c>
      <c r="B76" s="52">
        <f>VLOOKUP(C76,'2018 Pcts combinations'!$A$1:$F$705, 2, FALSE)</f>
        <v>1089</v>
      </c>
      <c r="C76" s="52">
        <v>4288</v>
      </c>
      <c r="D76" s="53" t="str">
        <f>VLOOKUP(C76,'2018 Pcts combinations'!$A$1:$E$705, 5, FALSE)</f>
        <v>Morningside Elementary School</v>
      </c>
      <c r="E76" s="52">
        <v>249</v>
      </c>
      <c r="F76" s="52">
        <v>85</v>
      </c>
      <c r="G76" s="54">
        <f t="shared" si="4"/>
        <v>0.34136546184738958</v>
      </c>
      <c r="H76" s="52">
        <v>2</v>
      </c>
      <c r="I76" s="54">
        <f t="shared" si="5"/>
        <v>8.0321285140562242E-3</v>
      </c>
      <c r="J76" s="52">
        <v>45</v>
      </c>
      <c r="K76" s="54">
        <f t="shared" si="6"/>
        <v>0.18072289156626506</v>
      </c>
      <c r="L76" s="52">
        <v>38</v>
      </c>
      <c r="M76" s="55">
        <f t="shared" si="7"/>
        <v>0.15261044176706828</v>
      </c>
    </row>
    <row r="77" spans="1:13" x14ac:dyDescent="0.25">
      <c r="A77" s="52">
        <v>1118</v>
      </c>
      <c r="B77" s="52">
        <f>VLOOKUP(C77,'2018 Pcts combinations'!$A$1:$F$705, 2, FALSE)</f>
        <v>1089</v>
      </c>
      <c r="C77" s="52">
        <v>4587</v>
      </c>
      <c r="D77" s="53" t="str">
        <f>VLOOKUP(C77,'2018 Pcts combinations'!$A$1:$E$705, 5, FALSE)</f>
        <v>Morningside Elementary School</v>
      </c>
      <c r="E77" s="52">
        <v>239</v>
      </c>
      <c r="F77" s="52">
        <v>95</v>
      </c>
      <c r="G77" s="54">
        <f t="shared" si="4"/>
        <v>0.39748953974895396</v>
      </c>
      <c r="H77" s="52">
        <v>12</v>
      </c>
      <c r="I77" s="54">
        <f t="shared" si="5"/>
        <v>5.0209205020920501E-2</v>
      </c>
      <c r="J77" s="52">
        <v>50</v>
      </c>
      <c r="K77" s="54">
        <f t="shared" si="6"/>
        <v>0.20920502092050208</v>
      </c>
      <c r="L77" s="52">
        <v>33</v>
      </c>
      <c r="M77" s="55">
        <f t="shared" si="7"/>
        <v>0.13807531380753138</v>
      </c>
    </row>
    <row r="78" spans="1:13" x14ac:dyDescent="0.25">
      <c r="A78" s="52">
        <v>1118</v>
      </c>
      <c r="B78" s="52">
        <f>VLOOKUP(C78,'2018 Pcts combinations'!$A$1:$F$705, 2, FALSE)</f>
        <v>1094</v>
      </c>
      <c r="C78" s="52">
        <v>1094</v>
      </c>
      <c r="D78" s="53" t="str">
        <f>VLOOKUP(C78,'2018 Pcts combinations'!$A$1:$E$705, 5, FALSE)</f>
        <v>Lena Pope Home</v>
      </c>
      <c r="E78" s="52">
        <v>1631</v>
      </c>
      <c r="F78" s="52">
        <v>897</v>
      </c>
      <c r="G78" s="54">
        <f t="shared" si="4"/>
        <v>0.54996934396076025</v>
      </c>
      <c r="H78" s="52">
        <v>51</v>
      </c>
      <c r="I78" s="54">
        <f t="shared" si="5"/>
        <v>3.1269160024524831E-2</v>
      </c>
      <c r="J78" s="52">
        <v>570</v>
      </c>
      <c r="K78" s="54">
        <f t="shared" si="6"/>
        <v>0.34947884733292461</v>
      </c>
      <c r="L78" s="52">
        <v>276</v>
      </c>
      <c r="M78" s="55">
        <f t="shared" si="7"/>
        <v>0.16922133660331085</v>
      </c>
    </row>
    <row r="79" spans="1:13" x14ac:dyDescent="0.25">
      <c r="A79" s="52">
        <v>1118</v>
      </c>
      <c r="B79" s="52">
        <f>VLOOKUP(C79,'2018 Pcts combinations'!$A$1:$F$705, 2, FALSE)</f>
        <v>1094</v>
      </c>
      <c r="C79" s="52">
        <v>1472</v>
      </c>
      <c r="D79" s="53" t="str">
        <f>VLOOKUP(C79,'2018 Pcts combinations'!$A$1:$E$705, 5, FALSE)</f>
        <v>Lena Pope Home</v>
      </c>
      <c r="E79" s="52">
        <v>204</v>
      </c>
      <c r="F79" s="52">
        <v>124</v>
      </c>
      <c r="G79" s="54">
        <f t="shared" si="4"/>
        <v>0.60784313725490191</v>
      </c>
      <c r="H79" s="52">
        <v>3</v>
      </c>
      <c r="I79" s="54">
        <f t="shared" si="5"/>
        <v>1.4705882352941176E-2</v>
      </c>
      <c r="J79" s="52">
        <v>88</v>
      </c>
      <c r="K79" s="54">
        <f t="shared" si="6"/>
        <v>0.43137254901960786</v>
      </c>
      <c r="L79" s="52">
        <v>33</v>
      </c>
      <c r="M79" s="55">
        <f t="shared" si="7"/>
        <v>0.16176470588235295</v>
      </c>
    </row>
    <row r="80" spans="1:13" x14ac:dyDescent="0.25">
      <c r="A80" s="52">
        <v>1118</v>
      </c>
      <c r="B80" s="52">
        <f>VLOOKUP(C80,'2018 Pcts combinations'!$A$1:$F$705, 2, FALSE)</f>
        <v>1094</v>
      </c>
      <c r="C80" s="52">
        <v>1674</v>
      </c>
      <c r="D80" s="53" t="str">
        <f>VLOOKUP(C80,'2018 Pcts combinations'!$A$1:$E$705, 5, FALSE)</f>
        <v>Lena Pope Home</v>
      </c>
      <c r="E80" s="52">
        <v>0</v>
      </c>
      <c r="F80" s="52">
        <v>0</v>
      </c>
      <c r="G80" s="54">
        <f t="shared" si="4"/>
        <v>0</v>
      </c>
      <c r="H80" s="52">
        <v>0</v>
      </c>
      <c r="I80" s="54">
        <f t="shared" si="5"/>
        <v>0</v>
      </c>
      <c r="J80" s="52">
        <v>0</v>
      </c>
      <c r="K80" s="54">
        <f t="shared" si="6"/>
        <v>0</v>
      </c>
      <c r="L80" s="52">
        <v>0</v>
      </c>
      <c r="M80" s="55">
        <f t="shared" si="7"/>
        <v>0</v>
      </c>
    </row>
    <row r="81" spans="1:13" x14ac:dyDescent="0.25">
      <c r="A81" s="52">
        <v>1118</v>
      </c>
      <c r="B81" s="52">
        <f>VLOOKUP(C81,'2018 Pcts combinations'!$A$1:$F$705, 2, FALSE)</f>
        <v>1098</v>
      </c>
      <c r="C81" s="52">
        <v>1098</v>
      </c>
      <c r="D81" s="53" t="str">
        <f>VLOOKUP(C81,'2018 Pcts combinations'!$A$1:$E$705, 5, FALSE)</f>
        <v>S. S. Dillow Elementary School</v>
      </c>
      <c r="E81" s="52">
        <v>1733</v>
      </c>
      <c r="F81" s="52">
        <v>668</v>
      </c>
      <c r="G81" s="54">
        <f t="shared" si="4"/>
        <v>0.3854587420657819</v>
      </c>
      <c r="H81" s="52">
        <v>43</v>
      </c>
      <c r="I81" s="54">
        <f t="shared" si="5"/>
        <v>2.4812463935372186E-2</v>
      </c>
      <c r="J81" s="52">
        <v>404</v>
      </c>
      <c r="K81" s="54">
        <f t="shared" si="6"/>
        <v>0.23312175418349682</v>
      </c>
      <c r="L81" s="52">
        <v>221</v>
      </c>
      <c r="M81" s="55">
        <f t="shared" si="7"/>
        <v>0.12752452394691285</v>
      </c>
    </row>
    <row r="82" spans="1:13" x14ac:dyDescent="0.25">
      <c r="A82" s="52">
        <v>1118</v>
      </c>
      <c r="B82" s="52">
        <f>VLOOKUP(C82,'2018 Pcts combinations'!$A$1:$F$705, 2, FALSE)</f>
        <v>1103</v>
      </c>
      <c r="C82" s="52">
        <v>1103</v>
      </c>
      <c r="D82" s="53" t="str">
        <f>VLOOKUP(C82,'2018 Pcts combinations'!$A$1:$E$705, 5, FALSE)</f>
        <v>First Baptist Church of Crowley</v>
      </c>
      <c r="E82" s="52">
        <v>1389</v>
      </c>
      <c r="F82" s="52">
        <v>916</v>
      </c>
      <c r="G82" s="54">
        <f t="shared" si="4"/>
        <v>0.65946724262059031</v>
      </c>
      <c r="H82" s="52">
        <v>71</v>
      </c>
      <c r="I82" s="54">
        <f t="shared" si="5"/>
        <v>5.1115910727141826E-2</v>
      </c>
      <c r="J82" s="52">
        <v>657</v>
      </c>
      <c r="K82" s="54">
        <f t="shared" si="6"/>
        <v>0.47300215982721383</v>
      </c>
      <c r="L82" s="52">
        <v>188</v>
      </c>
      <c r="M82" s="55">
        <f t="shared" si="7"/>
        <v>0.1353491720662347</v>
      </c>
    </row>
    <row r="83" spans="1:13" x14ac:dyDescent="0.25">
      <c r="A83" s="52">
        <v>1118</v>
      </c>
      <c r="B83" s="52">
        <f>VLOOKUP(C83,'2018 Pcts combinations'!$A$1:$F$705, 2, FALSE)</f>
        <v>1103</v>
      </c>
      <c r="C83" s="52">
        <v>1348</v>
      </c>
      <c r="D83" s="53" t="str">
        <f>VLOOKUP(C83,'2018 Pcts combinations'!$A$1:$E$705, 5, FALSE)</f>
        <v>First Baptist Church of Crowley</v>
      </c>
      <c r="E83" s="52">
        <v>783</v>
      </c>
      <c r="F83" s="52">
        <v>529</v>
      </c>
      <c r="G83" s="54">
        <f t="shared" si="4"/>
        <v>0.67560664112388247</v>
      </c>
      <c r="H83" s="52">
        <v>26</v>
      </c>
      <c r="I83" s="54">
        <f t="shared" si="5"/>
        <v>3.3205619412515965E-2</v>
      </c>
      <c r="J83" s="52">
        <v>406</v>
      </c>
      <c r="K83" s="54">
        <f t="shared" si="6"/>
        <v>0.51851851851851849</v>
      </c>
      <c r="L83" s="52">
        <v>97</v>
      </c>
      <c r="M83" s="55">
        <f t="shared" si="7"/>
        <v>0.12388250319284802</v>
      </c>
    </row>
    <row r="84" spans="1:13" x14ac:dyDescent="0.25">
      <c r="A84" s="52">
        <v>1118</v>
      </c>
      <c r="B84" s="52">
        <f>VLOOKUP(C84,'2018 Pcts combinations'!$A$1:$F$705, 2, FALSE)</f>
        <v>1104</v>
      </c>
      <c r="C84" s="52">
        <v>1104</v>
      </c>
      <c r="D84" s="53" t="str">
        <f>VLOOKUP(C84,'2018 Pcts combinations'!$A$1:$E$705, 5, FALSE)</f>
        <v>Bradley Center</v>
      </c>
      <c r="E84" s="52">
        <v>2539</v>
      </c>
      <c r="F84" s="52">
        <v>1293</v>
      </c>
      <c r="G84" s="54">
        <f t="shared" si="4"/>
        <v>0.50925561244584483</v>
      </c>
      <c r="H84" s="52">
        <v>150</v>
      </c>
      <c r="I84" s="54">
        <f t="shared" si="5"/>
        <v>5.9078377313903113E-2</v>
      </c>
      <c r="J84" s="52">
        <v>757</v>
      </c>
      <c r="K84" s="54">
        <f t="shared" si="6"/>
        <v>0.29814887751083102</v>
      </c>
      <c r="L84" s="52">
        <v>386</v>
      </c>
      <c r="M84" s="55">
        <f t="shared" si="7"/>
        <v>0.15202835762111067</v>
      </c>
    </row>
    <row r="85" spans="1:13" x14ac:dyDescent="0.25">
      <c r="A85" s="52">
        <v>1118</v>
      </c>
      <c r="B85" s="52">
        <f>VLOOKUP(C85,'2018 Pcts combinations'!$A$1:$F$705, 2, FALSE)</f>
        <v>1106</v>
      </c>
      <c r="C85" s="52">
        <v>1106</v>
      </c>
      <c r="D85" s="53" t="str">
        <f>VLOOKUP(C85,'2018 Pcts combinations'!$A$1:$E$705, 5, FALSE)</f>
        <v>Grace Temple Seventh-Day Adventist Church</v>
      </c>
      <c r="E85" s="52">
        <v>2206</v>
      </c>
      <c r="F85" s="52">
        <v>923</v>
      </c>
      <c r="G85" s="54">
        <f t="shared" si="4"/>
        <v>0.41840435176790569</v>
      </c>
      <c r="H85" s="52">
        <v>118</v>
      </c>
      <c r="I85" s="54">
        <f t="shared" si="5"/>
        <v>5.3490480507706259E-2</v>
      </c>
      <c r="J85" s="52">
        <v>576</v>
      </c>
      <c r="K85" s="54">
        <f t="shared" si="6"/>
        <v>0.26110607434270172</v>
      </c>
      <c r="L85" s="52">
        <v>229</v>
      </c>
      <c r="M85" s="55">
        <f t="shared" si="7"/>
        <v>0.10380779691749774</v>
      </c>
    </row>
    <row r="86" spans="1:13" x14ac:dyDescent="0.25">
      <c r="A86" s="52">
        <v>1118</v>
      </c>
      <c r="B86" s="52">
        <f>VLOOKUP(C86,'2018 Pcts combinations'!$A$1:$F$705, 2, FALSE)</f>
        <v>1108</v>
      </c>
      <c r="C86" s="52">
        <v>1108</v>
      </c>
      <c r="D86" s="53" t="str">
        <f>VLOOKUP(C86,'2018 Pcts combinations'!$A$1:$E$705, 5, FALSE)</f>
        <v>R. L. Paschal High School</v>
      </c>
      <c r="E86" s="52">
        <v>1756</v>
      </c>
      <c r="F86" s="52">
        <v>1156</v>
      </c>
      <c r="G86" s="54">
        <f t="shared" si="4"/>
        <v>0.65831435079726652</v>
      </c>
      <c r="H86" s="52">
        <v>72</v>
      </c>
      <c r="I86" s="54">
        <f t="shared" si="5"/>
        <v>4.1002277904328019E-2</v>
      </c>
      <c r="J86" s="52">
        <v>746</v>
      </c>
      <c r="K86" s="54">
        <f t="shared" si="6"/>
        <v>0.42482915717539865</v>
      </c>
      <c r="L86" s="52">
        <v>338</v>
      </c>
      <c r="M86" s="55">
        <f t="shared" si="7"/>
        <v>0.19248291571753987</v>
      </c>
    </row>
    <row r="87" spans="1:13" x14ac:dyDescent="0.25">
      <c r="A87" s="52">
        <v>1118</v>
      </c>
      <c r="B87" s="52">
        <f>VLOOKUP(C87,'2018 Pcts combinations'!$A$1:$F$705, 2, FALSE)</f>
        <v>1108</v>
      </c>
      <c r="C87" s="52">
        <v>1298</v>
      </c>
      <c r="D87" s="53" t="str">
        <f>VLOOKUP(C87,'2018 Pcts combinations'!$A$1:$E$705, 5, FALSE)</f>
        <v>R. L. Paschal High School</v>
      </c>
      <c r="E87" s="52">
        <v>2364</v>
      </c>
      <c r="F87" s="52">
        <v>1434</v>
      </c>
      <c r="G87" s="54">
        <f t="shared" si="4"/>
        <v>0.60659898477157359</v>
      </c>
      <c r="H87" s="52">
        <v>92</v>
      </c>
      <c r="I87" s="54">
        <f t="shared" si="5"/>
        <v>3.8917089678510999E-2</v>
      </c>
      <c r="J87" s="52">
        <v>948</v>
      </c>
      <c r="K87" s="54">
        <f t="shared" si="6"/>
        <v>0.40101522842639592</v>
      </c>
      <c r="L87" s="52">
        <v>394</v>
      </c>
      <c r="M87" s="55">
        <f t="shared" si="7"/>
        <v>0.16666666666666666</v>
      </c>
    </row>
    <row r="88" spans="1:13" x14ac:dyDescent="0.25">
      <c r="A88" s="52">
        <v>1118</v>
      </c>
      <c r="B88" s="52">
        <f>VLOOKUP(C88,'2018 Pcts combinations'!$A$1:$F$705, 2, FALSE)</f>
        <v>1108</v>
      </c>
      <c r="C88" s="52">
        <v>1408</v>
      </c>
      <c r="D88" s="53" t="str">
        <f>VLOOKUP(C88,'2018 Pcts combinations'!$A$1:$E$705, 5, FALSE)</f>
        <v>R. L. Paschal High School</v>
      </c>
      <c r="E88" s="52">
        <v>189</v>
      </c>
      <c r="F88" s="52">
        <v>94</v>
      </c>
      <c r="G88" s="54">
        <f t="shared" si="4"/>
        <v>0.49735449735449733</v>
      </c>
      <c r="H88" s="52">
        <v>8</v>
      </c>
      <c r="I88" s="54">
        <f t="shared" si="5"/>
        <v>4.2328042328042326E-2</v>
      </c>
      <c r="J88" s="52">
        <v>52</v>
      </c>
      <c r="K88" s="54">
        <f t="shared" si="6"/>
        <v>0.27513227513227512</v>
      </c>
      <c r="L88" s="52">
        <v>34</v>
      </c>
      <c r="M88" s="55">
        <f t="shared" si="7"/>
        <v>0.17989417989417988</v>
      </c>
    </row>
    <row r="89" spans="1:13" x14ac:dyDescent="0.25">
      <c r="A89" s="52">
        <v>1118</v>
      </c>
      <c r="B89" s="52">
        <f>VLOOKUP(C89,'2018 Pcts combinations'!$A$1:$F$705, 2, FALSE)</f>
        <v>1108</v>
      </c>
      <c r="C89" s="52">
        <v>1434</v>
      </c>
      <c r="D89" s="53" t="str">
        <f>VLOOKUP(C89,'2018 Pcts combinations'!$A$1:$E$705, 5, FALSE)</f>
        <v>R. L. Paschal High School</v>
      </c>
      <c r="E89" s="52">
        <v>0</v>
      </c>
      <c r="F89" s="52">
        <v>3</v>
      </c>
      <c r="G89" s="54">
        <f t="shared" si="4"/>
        <v>0</v>
      </c>
      <c r="H89" s="52">
        <v>0</v>
      </c>
      <c r="I89" s="54">
        <f t="shared" si="5"/>
        <v>0</v>
      </c>
      <c r="J89" s="52">
        <v>0</v>
      </c>
      <c r="K89" s="54">
        <f t="shared" si="6"/>
        <v>0</v>
      </c>
      <c r="L89" s="52">
        <v>3</v>
      </c>
      <c r="M89" s="55">
        <f t="shared" si="7"/>
        <v>0</v>
      </c>
    </row>
    <row r="90" spans="1:13" x14ac:dyDescent="0.25">
      <c r="A90" s="52">
        <v>1118</v>
      </c>
      <c r="B90" s="52">
        <f>VLOOKUP(C90,'2018 Pcts combinations'!$A$1:$F$705, 2, FALSE)</f>
        <v>1108</v>
      </c>
      <c r="C90" s="52">
        <v>1633</v>
      </c>
      <c r="D90" s="53" t="str">
        <f>VLOOKUP(C90,'2018 Pcts combinations'!$A$1:$E$705, 5, FALSE)</f>
        <v>R. L. Paschal High School</v>
      </c>
      <c r="E90" s="52">
        <v>35</v>
      </c>
      <c r="F90" s="52">
        <v>18</v>
      </c>
      <c r="G90" s="54">
        <f t="shared" si="4"/>
        <v>0.51428571428571423</v>
      </c>
      <c r="H90" s="52">
        <v>0</v>
      </c>
      <c r="I90" s="54">
        <f t="shared" si="5"/>
        <v>0</v>
      </c>
      <c r="J90" s="52">
        <v>4</v>
      </c>
      <c r="K90" s="54">
        <f t="shared" si="6"/>
        <v>0.11428571428571428</v>
      </c>
      <c r="L90" s="52">
        <v>14</v>
      </c>
      <c r="M90" s="55">
        <f t="shared" si="7"/>
        <v>0.4</v>
      </c>
    </row>
    <row r="91" spans="1:13" x14ac:dyDescent="0.25">
      <c r="A91" s="52">
        <v>1118</v>
      </c>
      <c r="B91" s="52">
        <f>VLOOKUP(C91,'2018 Pcts combinations'!$A$1:$F$705, 2, FALSE)</f>
        <v>1111</v>
      </c>
      <c r="C91" s="52">
        <v>1111</v>
      </c>
      <c r="D91" s="53" t="str">
        <f>VLOOKUP(C91,'2018 Pcts combinations'!$A$1:$E$705, 5, FALSE)</f>
        <v>HighRidge Church</v>
      </c>
      <c r="E91" s="52">
        <v>2464</v>
      </c>
      <c r="F91" s="52">
        <v>1691</v>
      </c>
      <c r="G91" s="54">
        <f t="shared" si="4"/>
        <v>0.68628246753246758</v>
      </c>
      <c r="H91" s="52">
        <v>92</v>
      </c>
      <c r="I91" s="54">
        <f t="shared" si="5"/>
        <v>3.7337662337662336E-2</v>
      </c>
      <c r="J91" s="52">
        <v>1258</v>
      </c>
      <c r="K91" s="54">
        <f t="shared" si="6"/>
        <v>0.51055194805194803</v>
      </c>
      <c r="L91" s="52">
        <v>341</v>
      </c>
      <c r="M91" s="55">
        <f t="shared" si="7"/>
        <v>0.13839285714285715</v>
      </c>
    </row>
    <row r="92" spans="1:13" x14ac:dyDescent="0.25">
      <c r="A92" s="52">
        <v>1118</v>
      </c>
      <c r="B92" s="52">
        <f>VLOOKUP(C92,'2018 Pcts combinations'!$A$1:$F$705, 2, FALSE)</f>
        <v>1117</v>
      </c>
      <c r="C92" s="52">
        <v>1117</v>
      </c>
      <c r="D92" s="53" t="str">
        <f>VLOOKUP(C92,'2018 Pcts combinations'!$A$1:$E$705, 5, FALSE)</f>
        <v>McLean 6th Grade School</v>
      </c>
      <c r="E92" s="52">
        <v>1818</v>
      </c>
      <c r="F92" s="52">
        <v>1233</v>
      </c>
      <c r="G92" s="54">
        <f t="shared" si="4"/>
        <v>0.67821782178217827</v>
      </c>
      <c r="H92" s="52">
        <v>80</v>
      </c>
      <c r="I92" s="54">
        <f t="shared" si="5"/>
        <v>4.4004400440044007E-2</v>
      </c>
      <c r="J92" s="52">
        <v>794</v>
      </c>
      <c r="K92" s="54">
        <f t="shared" si="6"/>
        <v>0.43674367436743672</v>
      </c>
      <c r="L92" s="52">
        <v>359</v>
      </c>
      <c r="M92" s="55">
        <f t="shared" si="7"/>
        <v>0.19746974697469746</v>
      </c>
    </row>
    <row r="93" spans="1:13" x14ac:dyDescent="0.25">
      <c r="A93" s="52">
        <v>1118</v>
      </c>
      <c r="B93" s="52">
        <f>VLOOKUP(C93,'2018 Pcts combinations'!$A$1:$F$705, 2, FALSE)</f>
        <v>1119</v>
      </c>
      <c r="C93" s="52">
        <v>1119</v>
      </c>
      <c r="D93" s="53" t="str">
        <f>VLOOKUP(C93,'2018 Pcts combinations'!$A$1:$E$705, 5, FALSE)</f>
        <v>Westminster Presbyterian Church - Ft. Worth</v>
      </c>
      <c r="E93" s="52">
        <v>4574</v>
      </c>
      <c r="F93" s="52">
        <v>2636</v>
      </c>
      <c r="G93" s="54">
        <f t="shared" si="4"/>
        <v>0.57630083078268479</v>
      </c>
      <c r="H93" s="52">
        <v>163</v>
      </c>
      <c r="I93" s="54">
        <f t="shared" si="5"/>
        <v>3.5636204634892872E-2</v>
      </c>
      <c r="J93" s="52">
        <v>1890</v>
      </c>
      <c r="K93" s="54">
        <f t="shared" si="6"/>
        <v>0.41320507214691737</v>
      </c>
      <c r="L93" s="52">
        <v>583</v>
      </c>
      <c r="M93" s="55">
        <f t="shared" si="7"/>
        <v>0.1274595540008745</v>
      </c>
    </row>
    <row r="94" spans="1:13" x14ac:dyDescent="0.25">
      <c r="A94" s="52">
        <v>1118</v>
      </c>
      <c r="B94" s="52">
        <f>VLOOKUP(C94,'2018 Pcts combinations'!$A$1:$F$705, 2, FALSE)</f>
        <v>1120</v>
      </c>
      <c r="C94" s="52">
        <v>1120</v>
      </c>
      <c r="D94" s="53" t="str">
        <f>VLOOKUP(C94,'2018 Pcts combinations'!$A$1:$E$705, 5, FALSE)</f>
        <v>JPS Health Center Viola M. Pitts/Como</v>
      </c>
      <c r="E94" s="52">
        <v>2688</v>
      </c>
      <c r="F94" s="52">
        <v>1269</v>
      </c>
      <c r="G94" s="54">
        <f t="shared" si="4"/>
        <v>0.4720982142857143</v>
      </c>
      <c r="H94" s="52">
        <v>125</v>
      </c>
      <c r="I94" s="54">
        <f t="shared" si="5"/>
        <v>4.6502976190476192E-2</v>
      </c>
      <c r="J94" s="52">
        <v>809</v>
      </c>
      <c r="K94" s="54">
        <f t="shared" si="6"/>
        <v>0.30096726190476192</v>
      </c>
      <c r="L94" s="52">
        <v>335</v>
      </c>
      <c r="M94" s="55">
        <f t="shared" si="7"/>
        <v>0.12462797619047619</v>
      </c>
    </row>
    <row r="95" spans="1:13" x14ac:dyDescent="0.25">
      <c r="A95" s="52">
        <v>1118</v>
      </c>
      <c r="B95" s="52">
        <f>VLOOKUP(C95,'2018 Pcts combinations'!$A$1:$F$705, 2, FALSE)</f>
        <v>1120</v>
      </c>
      <c r="C95" s="52">
        <v>1676</v>
      </c>
      <c r="D95" s="53" t="str">
        <f>VLOOKUP(C95,'2018 Pcts combinations'!$A$1:$E$705, 5, FALSE)</f>
        <v>JPS Health Center Viola M. Pitts/Como</v>
      </c>
      <c r="E95" s="52">
        <v>337</v>
      </c>
      <c r="F95" s="52">
        <v>156</v>
      </c>
      <c r="G95" s="54">
        <f t="shared" si="4"/>
        <v>0.4629080118694362</v>
      </c>
      <c r="H95" s="52">
        <v>12</v>
      </c>
      <c r="I95" s="54">
        <f t="shared" si="5"/>
        <v>3.5608308605341248E-2</v>
      </c>
      <c r="J95" s="52">
        <v>106</v>
      </c>
      <c r="K95" s="54">
        <f t="shared" si="6"/>
        <v>0.31454005934718099</v>
      </c>
      <c r="L95" s="52">
        <v>38</v>
      </c>
      <c r="M95" s="55">
        <f t="shared" si="7"/>
        <v>0.11275964391691394</v>
      </c>
    </row>
    <row r="96" spans="1:13" x14ac:dyDescent="0.25">
      <c r="A96" s="52">
        <v>1118</v>
      </c>
      <c r="B96" s="52">
        <f>VLOOKUP(C96,'2018 Pcts combinations'!$A$1:$F$705, 2, FALSE)</f>
        <v>1126</v>
      </c>
      <c r="C96" s="52">
        <v>1126</v>
      </c>
      <c r="D96" s="53" t="str">
        <f>VLOOKUP(C96,'2018 Pcts combinations'!$A$1:$E$705, 5, FALSE)</f>
        <v>First Jefferson Unitarian Universalist Church</v>
      </c>
      <c r="E96" s="52">
        <v>1711</v>
      </c>
      <c r="F96" s="52">
        <v>1027</v>
      </c>
      <c r="G96" s="54">
        <f t="shared" si="4"/>
        <v>0.60023378141437755</v>
      </c>
      <c r="H96" s="52">
        <v>60</v>
      </c>
      <c r="I96" s="54">
        <f t="shared" si="5"/>
        <v>3.5067212156633547E-2</v>
      </c>
      <c r="J96" s="52">
        <v>723</v>
      </c>
      <c r="K96" s="54">
        <f t="shared" si="6"/>
        <v>0.42255990648743424</v>
      </c>
      <c r="L96" s="52">
        <v>244</v>
      </c>
      <c r="M96" s="55">
        <f t="shared" si="7"/>
        <v>0.14260666277030976</v>
      </c>
    </row>
    <row r="97" spans="1:13" x14ac:dyDescent="0.25">
      <c r="A97" s="52">
        <v>1118</v>
      </c>
      <c r="B97" s="52">
        <f>VLOOKUP(C97,'2018 Pcts combinations'!$A$1:$F$705, 2, FALSE)</f>
        <v>1127</v>
      </c>
      <c r="C97" s="52">
        <v>1127</v>
      </c>
      <c r="D97" s="53" t="str">
        <f>VLOOKUP(C97,'2018 Pcts combinations'!$A$1:$E$705, 5, FALSE)</f>
        <v>Martin Luther King Community Center</v>
      </c>
      <c r="E97" s="52">
        <v>1437</v>
      </c>
      <c r="F97" s="52">
        <v>751</v>
      </c>
      <c r="G97" s="54">
        <f t="shared" si="4"/>
        <v>0.52261656228253306</v>
      </c>
      <c r="H97" s="52">
        <v>81</v>
      </c>
      <c r="I97" s="54">
        <f t="shared" si="5"/>
        <v>5.6367432150313153E-2</v>
      </c>
      <c r="J97" s="52">
        <v>412</v>
      </c>
      <c r="K97" s="54">
        <f t="shared" si="6"/>
        <v>0.28670842032011135</v>
      </c>
      <c r="L97" s="52">
        <v>258</v>
      </c>
      <c r="M97" s="55">
        <f t="shared" si="7"/>
        <v>0.17954070981210857</v>
      </c>
    </row>
    <row r="98" spans="1:13" x14ac:dyDescent="0.25">
      <c r="A98" s="52">
        <v>1118</v>
      </c>
      <c r="B98" s="52">
        <f>VLOOKUP(C98,'2018 Pcts combinations'!$A$1:$F$705, 2, FALSE)</f>
        <v>1132</v>
      </c>
      <c r="C98" s="52">
        <v>1132</v>
      </c>
      <c r="D98" s="53" t="str">
        <f>VLOOKUP(C98,'2018 Pcts combinations'!$A$1:$E$705, 5, FALSE)</f>
        <v>Griffin-Poly Sub-Courthouse</v>
      </c>
      <c r="E98" s="52">
        <v>1766</v>
      </c>
      <c r="F98" s="52">
        <v>656</v>
      </c>
      <c r="G98" s="54">
        <f t="shared" si="4"/>
        <v>0.37146092865232161</v>
      </c>
      <c r="H98" s="52">
        <v>61</v>
      </c>
      <c r="I98" s="54">
        <f t="shared" si="5"/>
        <v>3.4541336353340883E-2</v>
      </c>
      <c r="J98" s="52">
        <v>414</v>
      </c>
      <c r="K98" s="54">
        <f t="shared" si="6"/>
        <v>0.23442808607021517</v>
      </c>
      <c r="L98" s="52">
        <v>181</v>
      </c>
      <c r="M98" s="55">
        <f t="shared" si="7"/>
        <v>0.10249150622876557</v>
      </c>
    </row>
    <row r="99" spans="1:13" x14ac:dyDescent="0.25">
      <c r="A99" s="52">
        <v>1118</v>
      </c>
      <c r="B99" s="52">
        <f>VLOOKUP(C99,'2018 Pcts combinations'!$A$1:$F$705, 2, FALSE)</f>
        <v>1133</v>
      </c>
      <c r="C99" s="52">
        <v>1133</v>
      </c>
      <c r="D99" s="53" t="str">
        <f>VLOOKUP(C99,'2018 Pcts combinations'!$A$1:$E$705, 5, FALSE)</f>
        <v>St. Christopher's Episcopal Church</v>
      </c>
      <c r="E99" s="52">
        <v>1852</v>
      </c>
      <c r="F99" s="52">
        <v>1100</v>
      </c>
      <c r="G99" s="54">
        <f t="shared" si="4"/>
        <v>0.59395248380129595</v>
      </c>
      <c r="H99" s="52">
        <v>89</v>
      </c>
      <c r="I99" s="54">
        <f t="shared" si="5"/>
        <v>4.8056155507559394E-2</v>
      </c>
      <c r="J99" s="52">
        <v>749</v>
      </c>
      <c r="K99" s="54">
        <f t="shared" si="6"/>
        <v>0.40442764578833695</v>
      </c>
      <c r="L99" s="52">
        <v>262</v>
      </c>
      <c r="M99" s="55">
        <f t="shared" si="7"/>
        <v>0.14146868250539957</v>
      </c>
    </row>
    <row r="100" spans="1:13" x14ac:dyDescent="0.25">
      <c r="A100" s="52">
        <v>1118</v>
      </c>
      <c r="B100" s="52">
        <f>VLOOKUP(C100,'2018 Pcts combinations'!$A$1:$F$705, 2, FALSE)</f>
        <v>1133</v>
      </c>
      <c r="C100" s="52">
        <v>1445</v>
      </c>
      <c r="D100" s="53" t="str">
        <f>VLOOKUP(C100,'2018 Pcts combinations'!$A$1:$E$705, 5, FALSE)</f>
        <v>St. Christopher's Episcopal Church</v>
      </c>
      <c r="E100" s="52">
        <v>44</v>
      </c>
      <c r="F100" s="52">
        <v>56</v>
      </c>
      <c r="G100" s="54">
        <f t="shared" si="4"/>
        <v>1.2727272727272727</v>
      </c>
      <c r="H100" s="52">
        <v>2</v>
      </c>
      <c r="I100" s="54">
        <f t="shared" si="5"/>
        <v>4.5454545454545456E-2</v>
      </c>
      <c r="J100" s="52">
        <v>17</v>
      </c>
      <c r="K100" s="54">
        <f t="shared" si="6"/>
        <v>0.38636363636363635</v>
      </c>
      <c r="L100" s="52">
        <v>37</v>
      </c>
      <c r="M100" s="55">
        <f t="shared" si="7"/>
        <v>0.84090909090909094</v>
      </c>
    </row>
    <row r="101" spans="1:13" x14ac:dyDescent="0.25">
      <c r="A101" s="52">
        <v>1118</v>
      </c>
      <c r="B101" s="52">
        <f>VLOOKUP(C101,'2018 Pcts combinations'!$A$1:$F$705, 2, FALSE)</f>
        <v>1142</v>
      </c>
      <c r="C101" s="52">
        <v>1142</v>
      </c>
      <c r="D101" s="53" t="str">
        <f>VLOOKUP(C101,'2018 Pcts combinations'!$A$1:$E$705, 5, FALSE)</f>
        <v>Bruce Shulkey Elementary School</v>
      </c>
      <c r="E101" s="52">
        <v>1263</v>
      </c>
      <c r="F101" s="52">
        <v>803</v>
      </c>
      <c r="G101" s="54">
        <f t="shared" si="4"/>
        <v>0.63578780680918445</v>
      </c>
      <c r="H101" s="52">
        <v>68</v>
      </c>
      <c r="I101" s="54">
        <f t="shared" si="5"/>
        <v>5.3840063341250986E-2</v>
      </c>
      <c r="J101" s="52">
        <v>527</v>
      </c>
      <c r="K101" s="54">
        <f t="shared" si="6"/>
        <v>0.41726049089469519</v>
      </c>
      <c r="L101" s="52">
        <v>208</v>
      </c>
      <c r="M101" s="55">
        <f t="shared" si="7"/>
        <v>0.16468725257323832</v>
      </c>
    </row>
    <row r="102" spans="1:13" x14ac:dyDescent="0.25">
      <c r="A102" s="52">
        <v>1118</v>
      </c>
      <c r="B102" s="52">
        <f>VLOOKUP(C102,'2018 Pcts combinations'!$A$1:$F$705, 2, FALSE)</f>
        <v>1146</v>
      </c>
      <c r="C102" s="52">
        <v>1099</v>
      </c>
      <c r="D102" s="53" t="str">
        <f>VLOOKUP(C102,'2018 Pcts combinations'!$A$1:$E$705, 5, FALSE)</f>
        <v>Eastern Hills High School</v>
      </c>
      <c r="E102" s="52">
        <v>890</v>
      </c>
      <c r="F102" s="52">
        <v>345</v>
      </c>
      <c r="G102" s="54">
        <f t="shared" si="4"/>
        <v>0.38764044943820225</v>
      </c>
      <c r="H102" s="52">
        <v>35</v>
      </c>
      <c r="I102" s="54">
        <f t="shared" si="5"/>
        <v>3.9325842696629212E-2</v>
      </c>
      <c r="J102" s="52">
        <v>190</v>
      </c>
      <c r="K102" s="54">
        <f t="shared" si="6"/>
        <v>0.21348314606741572</v>
      </c>
      <c r="L102" s="52">
        <v>120</v>
      </c>
      <c r="M102" s="55">
        <f t="shared" si="7"/>
        <v>0.1348314606741573</v>
      </c>
    </row>
    <row r="103" spans="1:13" x14ac:dyDescent="0.25">
      <c r="A103" s="52">
        <v>1118</v>
      </c>
      <c r="B103" s="52">
        <f>VLOOKUP(C103,'2018 Pcts combinations'!$A$1:$F$705, 2, FALSE)</f>
        <v>1146</v>
      </c>
      <c r="C103" s="52">
        <v>1146</v>
      </c>
      <c r="D103" s="53" t="str">
        <f>VLOOKUP(C103,'2018 Pcts combinations'!$A$1:$E$705, 5, FALSE)</f>
        <v>Eastern Hills High School</v>
      </c>
      <c r="E103" s="52">
        <v>2376</v>
      </c>
      <c r="F103" s="52">
        <v>1393</v>
      </c>
      <c r="G103" s="54">
        <f t="shared" si="4"/>
        <v>0.58627946127946129</v>
      </c>
      <c r="H103" s="52">
        <v>105</v>
      </c>
      <c r="I103" s="54">
        <f t="shared" si="5"/>
        <v>4.4191919191919192E-2</v>
      </c>
      <c r="J103" s="52">
        <v>965</v>
      </c>
      <c r="K103" s="54">
        <f t="shared" si="6"/>
        <v>0.40614478114478114</v>
      </c>
      <c r="L103" s="52">
        <v>323</v>
      </c>
      <c r="M103" s="55">
        <f t="shared" si="7"/>
        <v>0.13594276094276095</v>
      </c>
    </row>
    <row r="104" spans="1:13" x14ac:dyDescent="0.25">
      <c r="A104" s="52">
        <v>1118</v>
      </c>
      <c r="B104" s="52">
        <f>VLOOKUP(C104,'2018 Pcts combinations'!$A$1:$F$705, 2, FALSE)</f>
        <v>1146</v>
      </c>
      <c r="C104" s="52">
        <v>1407</v>
      </c>
      <c r="D104" s="53" t="str">
        <f>VLOOKUP(C104,'2018 Pcts combinations'!$A$1:$E$705, 5, FALSE)</f>
        <v>Eastern Hills High School</v>
      </c>
      <c r="E104" s="52">
        <v>68</v>
      </c>
      <c r="F104" s="52">
        <v>40</v>
      </c>
      <c r="G104" s="54">
        <f t="shared" si="4"/>
        <v>0.58823529411764708</v>
      </c>
      <c r="H104" s="52">
        <v>4</v>
      </c>
      <c r="I104" s="54">
        <f t="shared" si="5"/>
        <v>5.8823529411764705E-2</v>
      </c>
      <c r="J104" s="52">
        <v>30</v>
      </c>
      <c r="K104" s="54">
        <f t="shared" si="6"/>
        <v>0.44117647058823528</v>
      </c>
      <c r="L104" s="52">
        <v>6</v>
      </c>
      <c r="M104" s="55">
        <f t="shared" si="7"/>
        <v>8.8235294117647065E-2</v>
      </c>
    </row>
    <row r="105" spans="1:13" x14ac:dyDescent="0.25">
      <c r="A105" s="52">
        <v>1118</v>
      </c>
      <c r="B105" s="52">
        <f>VLOOKUP(C105,'2018 Pcts combinations'!$A$1:$F$705, 2, FALSE)</f>
        <v>1146</v>
      </c>
      <c r="C105" s="52">
        <v>1414</v>
      </c>
      <c r="D105" s="53" t="str">
        <f>VLOOKUP(C105,'2018 Pcts combinations'!$A$1:$E$705, 5, FALSE)</f>
        <v>Eastern Hills High School</v>
      </c>
      <c r="E105" s="52">
        <v>48</v>
      </c>
      <c r="F105" s="52">
        <v>26</v>
      </c>
      <c r="G105" s="54">
        <f t="shared" si="4"/>
        <v>0.54166666666666663</v>
      </c>
      <c r="H105" s="52">
        <v>3</v>
      </c>
      <c r="I105" s="54">
        <f t="shared" si="5"/>
        <v>6.25E-2</v>
      </c>
      <c r="J105" s="52">
        <v>17</v>
      </c>
      <c r="K105" s="54">
        <f t="shared" si="6"/>
        <v>0.35416666666666669</v>
      </c>
      <c r="L105" s="52">
        <v>6</v>
      </c>
      <c r="M105" s="55">
        <f t="shared" si="7"/>
        <v>0.125</v>
      </c>
    </row>
    <row r="106" spans="1:13" x14ac:dyDescent="0.25">
      <c r="A106" s="52">
        <v>1118</v>
      </c>
      <c r="B106" s="52">
        <f>VLOOKUP(C106,'2018 Pcts combinations'!$A$1:$F$705, 2, FALSE)</f>
        <v>1146</v>
      </c>
      <c r="C106" s="52">
        <v>1491</v>
      </c>
      <c r="D106" s="53" t="str">
        <f>VLOOKUP(C106,'2018 Pcts combinations'!$A$1:$E$705, 5, FALSE)</f>
        <v>Eastern Hills High School</v>
      </c>
      <c r="E106" s="52">
        <v>2</v>
      </c>
      <c r="F106" s="52">
        <v>1</v>
      </c>
      <c r="G106" s="54">
        <f t="shared" si="4"/>
        <v>0.5</v>
      </c>
      <c r="H106" s="52">
        <v>0</v>
      </c>
      <c r="I106" s="54">
        <f t="shared" si="5"/>
        <v>0</v>
      </c>
      <c r="J106" s="52">
        <v>1</v>
      </c>
      <c r="K106" s="54">
        <f t="shared" si="6"/>
        <v>0.5</v>
      </c>
      <c r="L106" s="52">
        <v>0</v>
      </c>
      <c r="M106" s="55">
        <f t="shared" si="7"/>
        <v>0</v>
      </c>
    </row>
    <row r="107" spans="1:13" x14ac:dyDescent="0.25">
      <c r="A107" s="52">
        <v>1118</v>
      </c>
      <c r="B107" s="52">
        <f>VLOOKUP(C107,'2018 Pcts combinations'!$A$1:$F$705, 2, FALSE)</f>
        <v>1149</v>
      </c>
      <c r="C107" s="52">
        <v>1149</v>
      </c>
      <c r="D107" s="53" t="str">
        <f>VLOOKUP(C107,'2018 Pcts combinations'!$A$1:$E$705, 5, FALSE)</f>
        <v>W. M. Green Elementary School</v>
      </c>
      <c r="E107" s="52">
        <v>2763</v>
      </c>
      <c r="F107" s="52">
        <v>1105</v>
      </c>
      <c r="G107" s="54">
        <f t="shared" si="4"/>
        <v>0.39992761491132828</v>
      </c>
      <c r="H107" s="52">
        <v>163</v>
      </c>
      <c r="I107" s="54">
        <f t="shared" si="5"/>
        <v>5.8993847267462901E-2</v>
      </c>
      <c r="J107" s="52">
        <v>659</v>
      </c>
      <c r="K107" s="54">
        <f t="shared" si="6"/>
        <v>0.23850886717336228</v>
      </c>
      <c r="L107" s="52">
        <v>283</v>
      </c>
      <c r="M107" s="55">
        <f t="shared" si="7"/>
        <v>0.10242490047050308</v>
      </c>
    </row>
    <row r="108" spans="1:13" x14ac:dyDescent="0.25">
      <c r="A108" s="52">
        <v>1118</v>
      </c>
      <c r="B108" s="52">
        <f>VLOOKUP(C108,'2018 Pcts combinations'!$A$1:$F$705, 2, FALSE)</f>
        <v>1149</v>
      </c>
      <c r="C108" s="52">
        <v>1184</v>
      </c>
      <c r="D108" s="53" t="str">
        <f>VLOOKUP(C108,'2018 Pcts combinations'!$A$1:$E$705, 5, FALSE)</f>
        <v>W. M. Green Elementary School</v>
      </c>
      <c r="E108" s="52">
        <v>936</v>
      </c>
      <c r="F108" s="52">
        <v>465</v>
      </c>
      <c r="G108" s="54">
        <f t="shared" si="4"/>
        <v>0.49679487179487181</v>
      </c>
      <c r="H108" s="52">
        <v>21</v>
      </c>
      <c r="I108" s="54">
        <f t="shared" si="5"/>
        <v>2.2435897435897436E-2</v>
      </c>
      <c r="J108" s="52">
        <v>299</v>
      </c>
      <c r="K108" s="54">
        <f t="shared" si="6"/>
        <v>0.31944444444444442</v>
      </c>
      <c r="L108" s="52">
        <v>145</v>
      </c>
      <c r="M108" s="55">
        <f t="shared" si="7"/>
        <v>0.15491452991452992</v>
      </c>
    </row>
    <row r="109" spans="1:13" x14ac:dyDescent="0.25">
      <c r="A109" s="52">
        <v>1118</v>
      </c>
      <c r="B109" s="52">
        <f>VLOOKUP(C109,'2018 Pcts combinations'!$A$1:$F$705, 2, FALSE)</f>
        <v>1149</v>
      </c>
      <c r="C109" s="52">
        <v>2600</v>
      </c>
      <c r="D109" s="53" t="str">
        <f>VLOOKUP(C109,'2018 Pcts combinations'!$A$1:$E$705, 5, FALSE)</f>
        <v>W. M. Green Elementary School</v>
      </c>
      <c r="E109" s="52">
        <v>0</v>
      </c>
      <c r="F109" s="52">
        <v>0</v>
      </c>
      <c r="G109" s="54">
        <f t="shared" si="4"/>
        <v>0</v>
      </c>
      <c r="H109" s="52">
        <v>0</v>
      </c>
      <c r="I109" s="54">
        <f t="shared" si="5"/>
        <v>0</v>
      </c>
      <c r="J109" s="52">
        <v>0</v>
      </c>
      <c r="K109" s="54">
        <f t="shared" si="6"/>
        <v>0</v>
      </c>
      <c r="L109" s="52">
        <v>0</v>
      </c>
      <c r="M109" s="55">
        <f t="shared" si="7"/>
        <v>0</v>
      </c>
    </row>
    <row r="110" spans="1:13" x14ac:dyDescent="0.25">
      <c r="A110" s="52">
        <v>1118</v>
      </c>
      <c r="B110" s="52">
        <f>VLOOKUP(C110,'2018 Pcts combinations'!$A$1:$F$705, 2, FALSE)</f>
        <v>1149</v>
      </c>
      <c r="C110" s="52">
        <v>2601</v>
      </c>
      <c r="D110" s="53" t="str">
        <f>VLOOKUP(C110,'2018 Pcts combinations'!$A$1:$E$705, 5, FALSE)</f>
        <v>W. M. Green Elementary School</v>
      </c>
      <c r="E110" s="52">
        <v>0</v>
      </c>
      <c r="F110" s="52">
        <v>0</v>
      </c>
      <c r="G110" s="54">
        <f t="shared" si="4"/>
        <v>0</v>
      </c>
      <c r="H110" s="52">
        <v>0</v>
      </c>
      <c r="I110" s="54">
        <f t="shared" si="5"/>
        <v>0</v>
      </c>
      <c r="J110" s="52">
        <v>0</v>
      </c>
      <c r="K110" s="54">
        <f t="shared" si="6"/>
        <v>0</v>
      </c>
      <c r="L110" s="52">
        <v>0</v>
      </c>
      <c r="M110" s="55">
        <f t="shared" si="7"/>
        <v>0</v>
      </c>
    </row>
    <row r="111" spans="1:13" x14ac:dyDescent="0.25">
      <c r="A111" s="52">
        <v>1118</v>
      </c>
      <c r="B111" s="52">
        <f>VLOOKUP(C111,'2018 Pcts combinations'!$A$1:$F$705, 2, FALSE)</f>
        <v>1150</v>
      </c>
      <c r="C111" s="52">
        <v>1150</v>
      </c>
      <c r="D111" s="53" t="str">
        <f>VLOOKUP(C111,'2018 Pcts combinations'!$A$1:$E$705, 5, FALSE)</f>
        <v>New Hope Fellowship</v>
      </c>
      <c r="E111" s="52">
        <v>1651</v>
      </c>
      <c r="F111" s="52">
        <v>819</v>
      </c>
      <c r="G111" s="54">
        <f t="shared" si="4"/>
        <v>0.49606299212598426</v>
      </c>
      <c r="H111" s="52">
        <v>74</v>
      </c>
      <c r="I111" s="54">
        <f t="shared" si="5"/>
        <v>4.482132041187159E-2</v>
      </c>
      <c r="J111" s="52">
        <v>480</v>
      </c>
      <c r="K111" s="54">
        <f t="shared" si="6"/>
        <v>0.29073288915808598</v>
      </c>
      <c r="L111" s="52">
        <v>265</v>
      </c>
      <c r="M111" s="55">
        <f t="shared" si="7"/>
        <v>0.16050878255602666</v>
      </c>
    </row>
    <row r="112" spans="1:13" x14ac:dyDescent="0.25">
      <c r="A112" s="52">
        <v>1118</v>
      </c>
      <c r="B112" s="52">
        <f>VLOOKUP(C112,'2018 Pcts combinations'!$A$1:$F$705, 2, FALSE)</f>
        <v>1150</v>
      </c>
      <c r="C112" s="52">
        <v>1543</v>
      </c>
      <c r="D112" s="53" t="str">
        <f>VLOOKUP(C112,'2018 Pcts combinations'!$A$1:$E$705, 5, FALSE)</f>
        <v>New Hope Fellowship</v>
      </c>
      <c r="E112" s="52">
        <v>0</v>
      </c>
      <c r="F112" s="52">
        <v>0</v>
      </c>
      <c r="G112" s="54">
        <f t="shared" si="4"/>
        <v>0</v>
      </c>
      <c r="H112" s="52">
        <v>0</v>
      </c>
      <c r="I112" s="54">
        <f t="shared" si="5"/>
        <v>0</v>
      </c>
      <c r="J112" s="52">
        <v>0</v>
      </c>
      <c r="K112" s="54">
        <f t="shared" si="6"/>
        <v>0</v>
      </c>
      <c r="L112" s="52">
        <v>0</v>
      </c>
      <c r="M112" s="55">
        <f t="shared" si="7"/>
        <v>0</v>
      </c>
    </row>
    <row r="113" spans="1:13" x14ac:dyDescent="0.25">
      <c r="A113" s="52">
        <v>1118</v>
      </c>
      <c r="B113" s="52">
        <f>VLOOKUP(C113,'2018 Pcts combinations'!$A$1:$F$705, 2, FALSE)</f>
        <v>1150</v>
      </c>
      <c r="C113" s="52">
        <v>1549</v>
      </c>
      <c r="D113" s="53" t="str">
        <f>VLOOKUP(C113,'2018 Pcts combinations'!$A$1:$E$705, 5, FALSE)</f>
        <v>New Hope Fellowship</v>
      </c>
      <c r="E113" s="52">
        <v>0</v>
      </c>
      <c r="F113" s="52">
        <v>0</v>
      </c>
      <c r="G113" s="54">
        <f t="shared" si="4"/>
        <v>0</v>
      </c>
      <c r="H113" s="52">
        <v>0</v>
      </c>
      <c r="I113" s="54">
        <f t="shared" si="5"/>
        <v>0</v>
      </c>
      <c r="J113" s="52">
        <v>0</v>
      </c>
      <c r="K113" s="54">
        <f t="shared" si="6"/>
        <v>0</v>
      </c>
      <c r="L113" s="52">
        <v>0</v>
      </c>
      <c r="M113" s="55">
        <f t="shared" si="7"/>
        <v>0</v>
      </c>
    </row>
    <row r="114" spans="1:13" x14ac:dyDescent="0.25">
      <c r="A114" s="52">
        <v>1118</v>
      </c>
      <c r="B114" s="52">
        <f>VLOOKUP(C114,'2018 Pcts combinations'!$A$1:$F$705, 2, FALSE)</f>
        <v>1150</v>
      </c>
      <c r="C114" s="52">
        <v>1559</v>
      </c>
      <c r="D114" s="53" t="str">
        <f>VLOOKUP(C114,'2018 Pcts combinations'!$A$1:$E$705, 5, FALSE)</f>
        <v>New Hope Fellowship</v>
      </c>
      <c r="E114" s="52">
        <v>214</v>
      </c>
      <c r="F114" s="52">
        <v>119</v>
      </c>
      <c r="G114" s="54">
        <f t="shared" si="4"/>
        <v>0.55607476635514019</v>
      </c>
      <c r="H114" s="52">
        <v>6</v>
      </c>
      <c r="I114" s="54">
        <f t="shared" si="5"/>
        <v>2.8037383177570093E-2</v>
      </c>
      <c r="J114" s="52">
        <v>77</v>
      </c>
      <c r="K114" s="54">
        <f t="shared" si="6"/>
        <v>0.35981308411214952</v>
      </c>
      <c r="L114" s="52">
        <v>36</v>
      </c>
      <c r="M114" s="55">
        <f t="shared" si="7"/>
        <v>0.16822429906542055</v>
      </c>
    </row>
    <row r="115" spans="1:13" x14ac:dyDescent="0.25">
      <c r="A115" s="52">
        <v>1118</v>
      </c>
      <c r="B115" s="52">
        <f>VLOOKUP(C115,'2018 Pcts combinations'!$A$1:$F$705, 2, FALSE)</f>
        <v>1153</v>
      </c>
      <c r="C115" s="52">
        <v>1153</v>
      </c>
      <c r="D115" s="53" t="str">
        <f>VLOOKUP(C115,'2018 Pcts combinations'!$A$1:$E$705, 5, FALSE)</f>
        <v>Forest Hill Civic &amp; Convention Center</v>
      </c>
      <c r="E115" s="52">
        <v>1609</v>
      </c>
      <c r="F115" s="52">
        <v>879</v>
      </c>
      <c r="G115" s="54">
        <f t="shared" si="4"/>
        <v>0.54630205096333129</v>
      </c>
      <c r="H115" s="52">
        <v>61</v>
      </c>
      <c r="I115" s="54">
        <f t="shared" si="5"/>
        <v>3.791174642635177E-2</v>
      </c>
      <c r="J115" s="52">
        <v>620</v>
      </c>
      <c r="K115" s="54">
        <f t="shared" si="6"/>
        <v>0.38533250466128027</v>
      </c>
      <c r="L115" s="52">
        <v>198</v>
      </c>
      <c r="M115" s="55">
        <f t="shared" si="7"/>
        <v>0.12305779987569919</v>
      </c>
    </row>
    <row r="116" spans="1:13" x14ac:dyDescent="0.25">
      <c r="A116" s="52">
        <v>1118</v>
      </c>
      <c r="B116" s="52">
        <f>VLOOKUP(C116,'2018 Pcts combinations'!$A$1:$F$705, 2, FALSE)</f>
        <v>1153</v>
      </c>
      <c r="C116" s="52">
        <v>1301</v>
      </c>
      <c r="D116" s="53" t="str">
        <f>VLOOKUP(C116,'2018 Pcts combinations'!$A$1:$E$705, 5, FALSE)</f>
        <v>Forest Hill Civic &amp; Convention Center</v>
      </c>
      <c r="E116" s="52">
        <v>1948</v>
      </c>
      <c r="F116" s="52">
        <v>1013</v>
      </c>
      <c r="G116" s="54">
        <f t="shared" si="4"/>
        <v>0.52002053388090352</v>
      </c>
      <c r="H116" s="52">
        <v>93</v>
      </c>
      <c r="I116" s="54">
        <f t="shared" si="5"/>
        <v>4.7741273100616016E-2</v>
      </c>
      <c r="J116" s="52">
        <v>685</v>
      </c>
      <c r="K116" s="54">
        <f t="shared" si="6"/>
        <v>0.35164271047227924</v>
      </c>
      <c r="L116" s="52">
        <v>235</v>
      </c>
      <c r="M116" s="55">
        <f t="shared" si="7"/>
        <v>0.12063655030800821</v>
      </c>
    </row>
    <row r="117" spans="1:13" x14ac:dyDescent="0.25">
      <c r="A117" s="52">
        <v>1118</v>
      </c>
      <c r="B117" s="52">
        <f>VLOOKUP(C117,'2018 Pcts combinations'!$A$1:$F$705, 2, FALSE)</f>
        <v>1154</v>
      </c>
      <c r="C117" s="52">
        <v>1154</v>
      </c>
      <c r="D117" s="53" t="str">
        <f>VLOOKUP(C117,'2018 Pcts combinations'!$A$1:$E$705, 5, FALSE)</f>
        <v>Carter Park Elementary School</v>
      </c>
      <c r="E117" s="52">
        <v>690</v>
      </c>
      <c r="F117" s="52">
        <v>213</v>
      </c>
      <c r="G117" s="54">
        <f t="shared" si="4"/>
        <v>0.30869565217391304</v>
      </c>
      <c r="H117" s="52">
        <v>18</v>
      </c>
      <c r="I117" s="54">
        <f t="shared" si="5"/>
        <v>2.6086956521739129E-2</v>
      </c>
      <c r="J117" s="52">
        <v>109</v>
      </c>
      <c r="K117" s="54">
        <f t="shared" si="6"/>
        <v>0.15797101449275364</v>
      </c>
      <c r="L117" s="52">
        <v>86</v>
      </c>
      <c r="M117" s="55">
        <f t="shared" si="7"/>
        <v>0.1246376811594203</v>
      </c>
    </row>
    <row r="118" spans="1:13" x14ac:dyDescent="0.25">
      <c r="A118" s="52">
        <v>1118</v>
      </c>
      <c r="B118" s="52">
        <f>VLOOKUP(C118,'2018 Pcts combinations'!$A$1:$F$705, 2, FALSE)</f>
        <v>1154</v>
      </c>
      <c r="C118" s="52">
        <v>1555</v>
      </c>
      <c r="D118" s="53" t="str">
        <f>VLOOKUP(C118,'2018 Pcts combinations'!$A$1:$E$705, 5, FALSE)</f>
        <v>Carter Park Elementary School</v>
      </c>
      <c r="E118" s="52">
        <v>10</v>
      </c>
      <c r="F118" s="52">
        <v>2</v>
      </c>
      <c r="G118" s="54">
        <f t="shared" si="4"/>
        <v>0.2</v>
      </c>
      <c r="H118" s="52">
        <v>0</v>
      </c>
      <c r="I118" s="54">
        <f t="shared" si="5"/>
        <v>0</v>
      </c>
      <c r="J118" s="52">
        <v>1</v>
      </c>
      <c r="K118" s="54">
        <f t="shared" si="6"/>
        <v>0.1</v>
      </c>
      <c r="L118" s="52">
        <v>1</v>
      </c>
      <c r="M118" s="55">
        <f t="shared" si="7"/>
        <v>0.1</v>
      </c>
    </row>
    <row r="119" spans="1:13" x14ac:dyDescent="0.25">
      <c r="A119" s="52">
        <v>1118</v>
      </c>
      <c r="B119" s="52">
        <f>VLOOKUP(C119,'2018 Pcts combinations'!$A$1:$F$705, 2, FALSE)</f>
        <v>1154</v>
      </c>
      <c r="C119" s="52">
        <v>1576</v>
      </c>
      <c r="D119" s="53" t="str">
        <f>VLOOKUP(C119,'2018 Pcts combinations'!$A$1:$E$705, 5, FALSE)</f>
        <v>Carter Park Elementary School</v>
      </c>
      <c r="E119" s="52">
        <v>182</v>
      </c>
      <c r="F119" s="52">
        <v>81</v>
      </c>
      <c r="G119" s="54">
        <f t="shared" si="4"/>
        <v>0.44505494505494503</v>
      </c>
      <c r="H119" s="52">
        <v>5</v>
      </c>
      <c r="I119" s="54">
        <f t="shared" si="5"/>
        <v>2.7472527472527472E-2</v>
      </c>
      <c r="J119" s="52">
        <v>42</v>
      </c>
      <c r="K119" s="54">
        <f t="shared" si="6"/>
        <v>0.23076923076923078</v>
      </c>
      <c r="L119" s="52">
        <v>34</v>
      </c>
      <c r="M119" s="55">
        <f t="shared" si="7"/>
        <v>0.18681318681318682</v>
      </c>
    </row>
    <row r="120" spans="1:13" x14ac:dyDescent="0.25">
      <c r="A120" s="52">
        <v>1118</v>
      </c>
      <c r="B120" s="52">
        <f>VLOOKUP(C120,'2018 Pcts combinations'!$A$1:$F$705, 2, FALSE)</f>
        <v>1154</v>
      </c>
      <c r="C120" s="52">
        <v>1597</v>
      </c>
      <c r="D120" s="53" t="str">
        <f>VLOOKUP(C120,'2018 Pcts combinations'!$A$1:$E$705, 5, FALSE)</f>
        <v>Carter Park Elementary School</v>
      </c>
      <c r="E120" s="52">
        <v>598</v>
      </c>
      <c r="F120" s="52">
        <v>255</v>
      </c>
      <c r="G120" s="54">
        <f t="shared" si="4"/>
        <v>0.42642140468227424</v>
      </c>
      <c r="H120" s="52">
        <v>19</v>
      </c>
      <c r="I120" s="54">
        <f t="shared" si="5"/>
        <v>3.177257525083612E-2</v>
      </c>
      <c r="J120" s="52">
        <v>154</v>
      </c>
      <c r="K120" s="54">
        <f t="shared" si="6"/>
        <v>0.25752508361204013</v>
      </c>
      <c r="L120" s="52">
        <v>82</v>
      </c>
      <c r="M120" s="55">
        <f t="shared" si="7"/>
        <v>0.13712374581939799</v>
      </c>
    </row>
    <row r="121" spans="1:13" x14ac:dyDescent="0.25">
      <c r="A121" s="52">
        <v>1118</v>
      </c>
      <c r="B121" s="52">
        <f>VLOOKUP(C121,'2018 Pcts combinations'!$A$1:$F$705, 2, FALSE)</f>
        <v>1154</v>
      </c>
      <c r="C121" s="52">
        <v>1652</v>
      </c>
      <c r="D121" s="53" t="str">
        <f>VLOOKUP(C121,'2018 Pcts combinations'!$A$1:$E$705, 5, FALSE)</f>
        <v>Carter Park Elementary School</v>
      </c>
      <c r="E121" s="52">
        <v>253</v>
      </c>
      <c r="F121" s="52">
        <v>80</v>
      </c>
      <c r="G121" s="54">
        <f t="shared" si="4"/>
        <v>0.31620553359683795</v>
      </c>
      <c r="H121" s="52">
        <v>3</v>
      </c>
      <c r="I121" s="54">
        <f t="shared" si="5"/>
        <v>1.1857707509881422E-2</v>
      </c>
      <c r="J121" s="52">
        <v>50</v>
      </c>
      <c r="K121" s="54">
        <f t="shared" si="6"/>
        <v>0.19762845849802371</v>
      </c>
      <c r="L121" s="52">
        <v>27</v>
      </c>
      <c r="M121" s="55">
        <f t="shared" si="7"/>
        <v>0.1067193675889328</v>
      </c>
    </row>
    <row r="122" spans="1:13" x14ac:dyDescent="0.25">
      <c r="A122" s="52">
        <v>1118</v>
      </c>
      <c r="B122" s="52">
        <f>VLOOKUP(C122,'2018 Pcts combinations'!$A$1:$F$705, 2, FALSE)</f>
        <v>1154</v>
      </c>
      <c r="C122" s="52">
        <v>4495</v>
      </c>
      <c r="D122" s="53" t="str">
        <f>VLOOKUP(C122,'2018 Pcts combinations'!$A$1:$E$705, 5, FALSE)</f>
        <v>Carter Park Elementary School</v>
      </c>
      <c r="E122" s="52">
        <v>167</v>
      </c>
      <c r="F122" s="52">
        <v>73</v>
      </c>
      <c r="G122" s="54">
        <f t="shared" si="4"/>
        <v>0.43712574850299402</v>
      </c>
      <c r="H122" s="52">
        <v>23</v>
      </c>
      <c r="I122" s="54">
        <f t="shared" si="5"/>
        <v>0.1377245508982036</v>
      </c>
      <c r="J122" s="52">
        <v>42</v>
      </c>
      <c r="K122" s="54">
        <f t="shared" si="6"/>
        <v>0.25149700598802394</v>
      </c>
      <c r="L122" s="52">
        <v>8</v>
      </c>
      <c r="M122" s="55">
        <f t="shared" si="7"/>
        <v>4.790419161676647E-2</v>
      </c>
    </row>
    <row r="123" spans="1:13" x14ac:dyDescent="0.25">
      <c r="A123" s="52">
        <v>1118</v>
      </c>
      <c r="B123" s="52">
        <f>VLOOKUP(C123,'2018 Pcts combinations'!$A$1:$F$705, 2, FALSE)</f>
        <v>1170</v>
      </c>
      <c r="C123" s="52">
        <v>1170</v>
      </c>
      <c r="D123" s="53" t="str">
        <f>VLOOKUP(C123,'2018 Pcts combinations'!$A$1:$E$705, 5, FALSE)</f>
        <v>Victory Temple Worship Center</v>
      </c>
      <c r="E123" s="52">
        <v>2661</v>
      </c>
      <c r="F123" s="52">
        <v>1521</v>
      </c>
      <c r="G123" s="54">
        <f t="shared" si="4"/>
        <v>0.5715896279594137</v>
      </c>
      <c r="H123" s="52">
        <v>122</v>
      </c>
      <c r="I123" s="54">
        <f t="shared" si="5"/>
        <v>4.5847425779782035E-2</v>
      </c>
      <c r="J123" s="52">
        <v>921</v>
      </c>
      <c r="K123" s="54">
        <f t="shared" si="6"/>
        <v>0.34611048478015782</v>
      </c>
      <c r="L123" s="52">
        <v>478</v>
      </c>
      <c r="M123" s="55">
        <f t="shared" si="7"/>
        <v>0.17963171739947389</v>
      </c>
    </row>
    <row r="124" spans="1:13" x14ac:dyDescent="0.25">
      <c r="A124" s="52">
        <v>1118</v>
      </c>
      <c r="B124" s="52">
        <f>VLOOKUP(C124,'2018 Pcts combinations'!$A$1:$F$705, 2, FALSE)</f>
        <v>1175</v>
      </c>
      <c r="C124" s="52">
        <v>1175</v>
      </c>
      <c r="D124" s="53" t="str">
        <f>VLOOKUP(C124,'2018 Pcts combinations'!$A$1:$E$705, 5, FALSE)</f>
        <v>St. John Missionary Baptist Church</v>
      </c>
      <c r="E124" s="52">
        <v>1454</v>
      </c>
      <c r="F124" s="52">
        <v>851</v>
      </c>
      <c r="G124" s="54">
        <f t="shared" si="4"/>
        <v>0.5852819807427786</v>
      </c>
      <c r="H124" s="52">
        <v>23</v>
      </c>
      <c r="I124" s="54">
        <f t="shared" si="5"/>
        <v>1.5818431911966989E-2</v>
      </c>
      <c r="J124" s="52">
        <v>594</v>
      </c>
      <c r="K124" s="54">
        <f t="shared" si="6"/>
        <v>0.40852819807427787</v>
      </c>
      <c r="L124" s="52">
        <v>234</v>
      </c>
      <c r="M124" s="55">
        <f t="shared" si="7"/>
        <v>0.1609353507565337</v>
      </c>
    </row>
    <row r="125" spans="1:13" x14ac:dyDescent="0.25">
      <c r="A125" s="52">
        <v>1118</v>
      </c>
      <c r="B125" s="52">
        <f>VLOOKUP(C125,'2018 Pcts combinations'!$A$1:$F$705, 2, FALSE)</f>
        <v>1175</v>
      </c>
      <c r="C125" s="52">
        <v>1547</v>
      </c>
      <c r="D125" s="53" t="str">
        <f>VLOOKUP(C125,'2018 Pcts combinations'!$A$1:$E$705, 5, FALSE)</f>
        <v>St. John Missionary Baptist Church</v>
      </c>
      <c r="E125" s="52">
        <v>0</v>
      </c>
      <c r="F125" s="52">
        <v>0</v>
      </c>
      <c r="G125" s="54">
        <f t="shared" si="4"/>
        <v>0</v>
      </c>
      <c r="H125" s="52">
        <v>0</v>
      </c>
      <c r="I125" s="54">
        <f t="shared" si="5"/>
        <v>0</v>
      </c>
      <c r="J125" s="52">
        <v>0</v>
      </c>
      <c r="K125" s="54">
        <f t="shared" si="6"/>
        <v>0</v>
      </c>
      <c r="L125" s="52">
        <v>0</v>
      </c>
      <c r="M125" s="55">
        <f t="shared" si="7"/>
        <v>0</v>
      </c>
    </row>
    <row r="126" spans="1:13" x14ac:dyDescent="0.25">
      <c r="A126" s="52">
        <v>1118</v>
      </c>
      <c r="B126" s="52">
        <f>VLOOKUP(C126,'2018 Pcts combinations'!$A$1:$F$705, 2, FALSE)</f>
        <v>1175</v>
      </c>
      <c r="C126" s="52">
        <v>1586</v>
      </c>
      <c r="D126" s="53" t="str">
        <f>VLOOKUP(C126,'2018 Pcts combinations'!$A$1:$E$705, 5, FALSE)</f>
        <v>St. John Missionary Baptist Church</v>
      </c>
      <c r="E126" s="52">
        <v>16</v>
      </c>
      <c r="F126" s="52">
        <v>1</v>
      </c>
      <c r="G126" s="54">
        <f t="shared" si="4"/>
        <v>6.25E-2</v>
      </c>
      <c r="H126" s="52">
        <v>0</v>
      </c>
      <c r="I126" s="54">
        <f t="shared" si="5"/>
        <v>0</v>
      </c>
      <c r="J126" s="52">
        <v>0</v>
      </c>
      <c r="K126" s="54">
        <f t="shared" si="6"/>
        <v>0</v>
      </c>
      <c r="L126" s="52">
        <v>1</v>
      </c>
      <c r="M126" s="55">
        <f t="shared" si="7"/>
        <v>6.25E-2</v>
      </c>
    </row>
    <row r="127" spans="1:13" x14ac:dyDescent="0.25">
      <c r="A127" s="52">
        <v>1118</v>
      </c>
      <c r="B127" s="52">
        <f>VLOOKUP(C127,'2018 Pcts combinations'!$A$1:$F$705, 2, FALSE)</f>
        <v>1175</v>
      </c>
      <c r="C127" s="52">
        <v>1589</v>
      </c>
      <c r="D127" s="53" t="str">
        <f>VLOOKUP(C127,'2018 Pcts combinations'!$A$1:$E$705, 5, FALSE)</f>
        <v>St. John Missionary Baptist Church</v>
      </c>
      <c r="E127" s="52">
        <v>223</v>
      </c>
      <c r="F127" s="52">
        <v>116</v>
      </c>
      <c r="G127" s="54">
        <f t="shared" si="4"/>
        <v>0.52017937219730936</v>
      </c>
      <c r="H127" s="52">
        <v>3</v>
      </c>
      <c r="I127" s="54">
        <f t="shared" si="5"/>
        <v>1.3452914798206279E-2</v>
      </c>
      <c r="J127" s="52">
        <v>80</v>
      </c>
      <c r="K127" s="54">
        <f t="shared" si="6"/>
        <v>0.35874439461883406</v>
      </c>
      <c r="L127" s="52">
        <v>33</v>
      </c>
      <c r="M127" s="55">
        <f t="shared" si="7"/>
        <v>0.14798206278026907</v>
      </c>
    </row>
    <row r="128" spans="1:13" x14ac:dyDescent="0.25">
      <c r="A128" s="52">
        <v>1118</v>
      </c>
      <c r="B128" s="52">
        <f>VLOOKUP(C128,'2018 Pcts combinations'!$A$1:$F$705, 2, FALSE)</f>
        <v>1175</v>
      </c>
      <c r="C128" s="52">
        <v>3560</v>
      </c>
      <c r="D128" s="53" t="str">
        <f>VLOOKUP(C128,'2018 Pcts combinations'!$A$1:$E$705, 5, FALSE)</f>
        <v>St. John Missionary Baptist Church</v>
      </c>
      <c r="E128" s="52">
        <v>0</v>
      </c>
      <c r="F128" s="52">
        <v>0</v>
      </c>
      <c r="G128" s="54">
        <f t="shared" si="4"/>
        <v>0</v>
      </c>
      <c r="H128" s="52">
        <v>0</v>
      </c>
      <c r="I128" s="54">
        <f t="shared" si="5"/>
        <v>0</v>
      </c>
      <c r="J128" s="52">
        <v>0</v>
      </c>
      <c r="K128" s="54">
        <f t="shared" si="6"/>
        <v>0</v>
      </c>
      <c r="L128" s="52">
        <v>0</v>
      </c>
      <c r="M128" s="55">
        <f t="shared" si="7"/>
        <v>0</v>
      </c>
    </row>
    <row r="129" spans="1:13" x14ac:dyDescent="0.25">
      <c r="A129" s="52">
        <v>1118</v>
      </c>
      <c r="B129" s="52">
        <f>VLOOKUP(C129,'2018 Pcts combinations'!$A$1:$F$705, 2, FALSE)</f>
        <v>1175</v>
      </c>
      <c r="C129" s="52">
        <v>3653</v>
      </c>
      <c r="D129" s="53" t="str">
        <f>VLOOKUP(C129,'2018 Pcts combinations'!$A$1:$E$705, 5, FALSE)</f>
        <v>St. John Missionary Baptist Church</v>
      </c>
      <c r="E129" s="52">
        <v>0</v>
      </c>
      <c r="F129" s="52">
        <v>1</v>
      </c>
      <c r="G129" s="54">
        <f t="shared" si="4"/>
        <v>0</v>
      </c>
      <c r="H129" s="52">
        <v>0</v>
      </c>
      <c r="I129" s="54">
        <f t="shared" si="5"/>
        <v>0</v>
      </c>
      <c r="J129" s="52">
        <v>1</v>
      </c>
      <c r="K129" s="54">
        <f t="shared" si="6"/>
        <v>0</v>
      </c>
      <c r="L129" s="52">
        <v>0</v>
      </c>
      <c r="M129" s="55">
        <f t="shared" si="7"/>
        <v>0</v>
      </c>
    </row>
    <row r="130" spans="1:13" x14ac:dyDescent="0.25">
      <c r="A130" s="52">
        <v>1118</v>
      </c>
      <c r="B130" s="52">
        <f>VLOOKUP(C130,'2018 Pcts combinations'!$A$1:$F$705, 2, FALSE)</f>
        <v>1175</v>
      </c>
      <c r="C130" s="52">
        <v>3654</v>
      </c>
      <c r="D130" s="53" t="str">
        <f>VLOOKUP(C130,'2018 Pcts combinations'!$A$1:$E$705, 5, FALSE)</f>
        <v>St. John Missionary Baptist Church</v>
      </c>
      <c r="E130" s="52">
        <v>0</v>
      </c>
      <c r="F130" s="52">
        <v>0</v>
      </c>
      <c r="G130" s="54">
        <f t="shared" ref="G130:G193" si="8">IF(E130&gt;0, F130/E130, 0)</f>
        <v>0</v>
      </c>
      <c r="H130" s="52">
        <v>0</v>
      </c>
      <c r="I130" s="54">
        <f t="shared" ref="I130:I193" si="9">IF(E130&gt;0, H130/E130, 0)</f>
        <v>0</v>
      </c>
      <c r="J130" s="52">
        <v>0</v>
      </c>
      <c r="K130" s="54">
        <f t="shared" ref="K130:K193" si="10">IF(E130&gt;0, J130/E130, 0)</f>
        <v>0</v>
      </c>
      <c r="L130" s="52">
        <v>0</v>
      </c>
      <c r="M130" s="55">
        <f t="shared" ref="M130:M193" si="11">IF(E130&gt;0, L130/E130, 0)</f>
        <v>0</v>
      </c>
    </row>
    <row r="131" spans="1:13" x14ac:dyDescent="0.25">
      <c r="A131" s="52">
        <v>1118</v>
      </c>
      <c r="B131" s="52">
        <f>VLOOKUP(C131,'2018 Pcts combinations'!$A$1:$F$705, 2, FALSE)</f>
        <v>1186</v>
      </c>
      <c r="C131" s="52">
        <v>1186</v>
      </c>
      <c r="D131" s="53" t="str">
        <f>VLOOKUP(C131,'2018 Pcts combinations'!$A$1:$E$705, 5, FALSE)</f>
        <v>St. Francis Village</v>
      </c>
      <c r="E131" s="52">
        <v>542</v>
      </c>
      <c r="F131" s="52">
        <v>417</v>
      </c>
      <c r="G131" s="54">
        <f t="shared" si="8"/>
        <v>0.76937269372693728</v>
      </c>
      <c r="H131" s="52">
        <v>74</v>
      </c>
      <c r="I131" s="54">
        <f t="shared" si="9"/>
        <v>0.13653136531365315</v>
      </c>
      <c r="J131" s="52">
        <v>86</v>
      </c>
      <c r="K131" s="54">
        <f t="shared" si="10"/>
        <v>0.15867158671586715</v>
      </c>
      <c r="L131" s="52">
        <v>257</v>
      </c>
      <c r="M131" s="55">
        <f t="shared" si="11"/>
        <v>0.47416974169741699</v>
      </c>
    </row>
    <row r="132" spans="1:13" x14ac:dyDescent="0.25">
      <c r="A132" s="52">
        <v>1118</v>
      </c>
      <c r="B132" s="52">
        <f>VLOOKUP(C132,'2018 Pcts combinations'!$A$1:$F$705, 2, FALSE)</f>
        <v>1188</v>
      </c>
      <c r="C132" s="52">
        <v>1188</v>
      </c>
      <c r="D132" s="53" t="str">
        <f>VLOOKUP(C132,'2018 Pcts combinations'!$A$1:$E$705, 5, FALSE)</f>
        <v>Paul Laurence Dunbar High School</v>
      </c>
      <c r="E132" s="52">
        <v>596</v>
      </c>
      <c r="F132" s="52">
        <v>280</v>
      </c>
      <c r="G132" s="54">
        <f t="shared" si="8"/>
        <v>0.46979865771812079</v>
      </c>
      <c r="H132" s="52">
        <v>41</v>
      </c>
      <c r="I132" s="54">
        <f t="shared" si="9"/>
        <v>6.879194630872483E-2</v>
      </c>
      <c r="J132" s="52">
        <v>175</v>
      </c>
      <c r="K132" s="54">
        <f t="shared" si="10"/>
        <v>0.2936241610738255</v>
      </c>
      <c r="L132" s="52">
        <v>64</v>
      </c>
      <c r="M132" s="55">
        <f t="shared" si="11"/>
        <v>0.10738255033557047</v>
      </c>
    </row>
    <row r="133" spans="1:13" x14ac:dyDescent="0.25">
      <c r="A133" s="52">
        <v>1118</v>
      </c>
      <c r="B133" s="52">
        <f>VLOOKUP(C133,'2018 Pcts combinations'!$A$1:$F$705, 2, FALSE)</f>
        <v>1189</v>
      </c>
      <c r="C133" s="52">
        <v>1189</v>
      </c>
      <c r="D133" s="53" t="str">
        <f>VLOOKUP(C133,'2018 Pcts combinations'!$A$1:$E$705, 5, FALSE)</f>
        <v>Edgecliff Village Community Center</v>
      </c>
      <c r="E133" s="52">
        <v>2360</v>
      </c>
      <c r="F133" s="52">
        <v>1491</v>
      </c>
      <c r="G133" s="54">
        <f t="shared" si="8"/>
        <v>0.63177966101694916</v>
      </c>
      <c r="H133" s="52">
        <v>113</v>
      </c>
      <c r="I133" s="54">
        <f t="shared" si="9"/>
        <v>4.7881355932203391E-2</v>
      </c>
      <c r="J133" s="52">
        <v>804</v>
      </c>
      <c r="K133" s="54">
        <f t="shared" si="10"/>
        <v>0.34067796610169493</v>
      </c>
      <c r="L133" s="52">
        <v>574</v>
      </c>
      <c r="M133" s="55">
        <f t="shared" si="11"/>
        <v>0.24322033898305084</v>
      </c>
    </row>
    <row r="134" spans="1:13" x14ac:dyDescent="0.25">
      <c r="A134" s="52">
        <v>1118</v>
      </c>
      <c r="B134" s="52">
        <f>VLOOKUP(C134,'2018 Pcts combinations'!$A$1:$F$705, 2, FALSE)</f>
        <v>1197</v>
      </c>
      <c r="C134" s="52">
        <v>1064</v>
      </c>
      <c r="D134" s="53" t="str">
        <f>VLOOKUP(C134,'2018 Pcts combinations'!$A$1:$E$705, 5, FALSE)</f>
        <v>River Trails Elementary School</v>
      </c>
      <c r="E134" s="52">
        <v>0</v>
      </c>
      <c r="F134" s="52">
        <v>0</v>
      </c>
      <c r="G134" s="54">
        <f t="shared" si="8"/>
        <v>0</v>
      </c>
      <c r="H134" s="52">
        <v>0</v>
      </c>
      <c r="I134" s="54">
        <f t="shared" si="9"/>
        <v>0</v>
      </c>
      <c r="J134" s="52">
        <v>0</v>
      </c>
      <c r="K134" s="54">
        <f t="shared" si="10"/>
        <v>0</v>
      </c>
      <c r="L134" s="52">
        <v>0</v>
      </c>
      <c r="M134" s="55">
        <f t="shared" si="11"/>
        <v>0</v>
      </c>
    </row>
    <row r="135" spans="1:13" x14ac:dyDescent="0.25">
      <c r="A135" s="52">
        <v>1118</v>
      </c>
      <c r="B135" s="52">
        <f>VLOOKUP(C135,'2018 Pcts combinations'!$A$1:$F$705, 2, FALSE)</f>
        <v>1197</v>
      </c>
      <c r="C135" s="52">
        <v>1197</v>
      </c>
      <c r="D135" s="53" t="str">
        <f>VLOOKUP(C135,'2018 Pcts combinations'!$A$1:$E$705, 5, FALSE)</f>
        <v>River Trails Elementary School</v>
      </c>
      <c r="E135" s="52">
        <v>4437</v>
      </c>
      <c r="F135" s="52">
        <v>2602</v>
      </c>
      <c r="G135" s="54">
        <f t="shared" si="8"/>
        <v>0.58643227405904885</v>
      </c>
      <c r="H135" s="52">
        <v>71</v>
      </c>
      <c r="I135" s="54">
        <f t="shared" si="9"/>
        <v>1.6001803020058599E-2</v>
      </c>
      <c r="J135" s="52">
        <v>1791</v>
      </c>
      <c r="K135" s="54">
        <f t="shared" si="10"/>
        <v>0.40365111561866124</v>
      </c>
      <c r="L135" s="52">
        <v>740</v>
      </c>
      <c r="M135" s="55">
        <f t="shared" si="11"/>
        <v>0.16677935542032904</v>
      </c>
    </row>
    <row r="136" spans="1:13" x14ac:dyDescent="0.25">
      <c r="A136" s="52">
        <v>1118</v>
      </c>
      <c r="B136" s="52">
        <f>VLOOKUP(C136,'2018 Pcts combinations'!$A$1:$F$705, 2, FALSE)</f>
        <v>1197</v>
      </c>
      <c r="C136" s="52">
        <v>1701</v>
      </c>
      <c r="D136" s="53" t="str">
        <f>VLOOKUP(C136,'2018 Pcts combinations'!$A$1:$E$705, 5, FALSE)</f>
        <v>River Trails Elementary School</v>
      </c>
      <c r="E136" s="52">
        <v>1166</v>
      </c>
      <c r="F136" s="52">
        <v>649</v>
      </c>
      <c r="G136" s="54">
        <f t="shared" si="8"/>
        <v>0.55660377358490565</v>
      </c>
      <c r="H136" s="52">
        <v>14</v>
      </c>
      <c r="I136" s="54">
        <f t="shared" si="9"/>
        <v>1.2006861063464836E-2</v>
      </c>
      <c r="J136" s="52">
        <v>491</v>
      </c>
      <c r="K136" s="54">
        <f t="shared" si="10"/>
        <v>0.42109777015437394</v>
      </c>
      <c r="L136" s="52">
        <v>144</v>
      </c>
      <c r="M136" s="55">
        <f t="shared" si="11"/>
        <v>0.1234991423670669</v>
      </c>
    </row>
    <row r="137" spans="1:13" x14ac:dyDescent="0.25">
      <c r="A137" s="52">
        <v>1118</v>
      </c>
      <c r="B137" s="52">
        <f>VLOOKUP(C137,'2018 Pcts combinations'!$A$1:$F$705, 2, FALSE)</f>
        <v>1206</v>
      </c>
      <c r="C137" s="52">
        <v>1206</v>
      </c>
      <c r="D137" s="53" t="str">
        <f>VLOOKUP(C137,'2018 Pcts combinations'!$A$1:$E$705, 5, FALSE)</f>
        <v>Benbrook Fire Station</v>
      </c>
      <c r="E137" s="52">
        <v>2691</v>
      </c>
      <c r="F137" s="52">
        <v>1599</v>
      </c>
      <c r="G137" s="54">
        <f t="shared" si="8"/>
        <v>0.59420289855072461</v>
      </c>
      <c r="H137" s="52">
        <v>117</v>
      </c>
      <c r="I137" s="54">
        <f t="shared" si="9"/>
        <v>4.3478260869565216E-2</v>
      </c>
      <c r="J137" s="52">
        <v>1158</v>
      </c>
      <c r="K137" s="54">
        <f t="shared" si="10"/>
        <v>0.43032329988851725</v>
      </c>
      <c r="L137" s="52">
        <v>324</v>
      </c>
      <c r="M137" s="55">
        <f t="shared" si="11"/>
        <v>0.12040133779264214</v>
      </c>
    </row>
    <row r="138" spans="1:13" x14ac:dyDescent="0.25">
      <c r="A138" s="52">
        <v>1118</v>
      </c>
      <c r="B138" s="52">
        <f>VLOOKUP(C138,'2018 Pcts combinations'!$A$1:$F$705, 2, FALSE)</f>
        <v>1207</v>
      </c>
      <c r="C138" s="52">
        <v>1207</v>
      </c>
      <c r="D138" s="53" t="str">
        <f>VLOOKUP(C138,'2018 Pcts combinations'!$A$1:$E$705, 5, FALSE)</f>
        <v>Southwest Sub-Courthouse</v>
      </c>
      <c r="E138" s="52">
        <v>2465</v>
      </c>
      <c r="F138" s="52">
        <v>1378</v>
      </c>
      <c r="G138" s="54">
        <f t="shared" si="8"/>
        <v>0.55902636916835702</v>
      </c>
      <c r="H138" s="52">
        <v>129</v>
      </c>
      <c r="I138" s="54">
        <f t="shared" si="9"/>
        <v>5.2332657200811358E-2</v>
      </c>
      <c r="J138" s="52">
        <v>951</v>
      </c>
      <c r="K138" s="54">
        <f t="shared" si="10"/>
        <v>0.38580121703853953</v>
      </c>
      <c r="L138" s="52">
        <v>298</v>
      </c>
      <c r="M138" s="55">
        <f t="shared" si="11"/>
        <v>0.12089249492900608</v>
      </c>
    </row>
    <row r="139" spans="1:13" x14ac:dyDescent="0.25">
      <c r="A139" s="52">
        <v>1118</v>
      </c>
      <c r="B139" s="52">
        <f>VLOOKUP(C139,'2018 Pcts combinations'!$A$1:$F$705, 2, FALSE)</f>
        <v>1208</v>
      </c>
      <c r="C139" s="52">
        <v>1208</v>
      </c>
      <c r="D139" s="53" t="str">
        <f>VLOOKUP(C139,'2018 Pcts combinations'!$A$1:$E$705, 5, FALSE)</f>
        <v>Restoration Family Church</v>
      </c>
      <c r="E139" s="52">
        <v>4451</v>
      </c>
      <c r="F139" s="52">
        <v>3024</v>
      </c>
      <c r="G139" s="54">
        <f t="shared" si="8"/>
        <v>0.67939788811503032</v>
      </c>
      <c r="H139" s="52">
        <v>211</v>
      </c>
      <c r="I139" s="54">
        <f t="shared" si="9"/>
        <v>4.7405077510671759E-2</v>
      </c>
      <c r="J139" s="52">
        <v>2233</v>
      </c>
      <c r="K139" s="54">
        <f t="shared" si="10"/>
        <v>0.50168501460345993</v>
      </c>
      <c r="L139" s="52">
        <v>580</v>
      </c>
      <c r="M139" s="55">
        <f t="shared" si="11"/>
        <v>0.13030779600089867</v>
      </c>
    </row>
    <row r="140" spans="1:13" x14ac:dyDescent="0.25">
      <c r="A140" s="52">
        <v>1118</v>
      </c>
      <c r="B140" s="52">
        <f>VLOOKUP(C140,'2018 Pcts combinations'!$A$1:$F$705, 2, FALSE)</f>
        <v>1208</v>
      </c>
      <c r="C140" s="52">
        <v>4480</v>
      </c>
      <c r="D140" s="53" t="str">
        <f>VLOOKUP(C140,'2018 Pcts combinations'!$A$1:$E$705, 5, FALSE)</f>
        <v>Restoration Family Church</v>
      </c>
      <c r="E140" s="52">
        <v>841</v>
      </c>
      <c r="F140" s="52">
        <v>570</v>
      </c>
      <c r="G140" s="54">
        <f t="shared" si="8"/>
        <v>0.67776456599286561</v>
      </c>
      <c r="H140" s="52">
        <v>13</v>
      </c>
      <c r="I140" s="54">
        <f t="shared" si="9"/>
        <v>1.5457788347205707E-2</v>
      </c>
      <c r="J140" s="52">
        <v>465</v>
      </c>
      <c r="K140" s="54">
        <f t="shared" si="10"/>
        <v>0.55291319857312726</v>
      </c>
      <c r="L140" s="52">
        <v>92</v>
      </c>
      <c r="M140" s="55">
        <f t="shared" si="11"/>
        <v>0.10939357907253269</v>
      </c>
    </row>
    <row r="141" spans="1:13" x14ac:dyDescent="0.25">
      <c r="A141" s="52">
        <v>1118</v>
      </c>
      <c r="B141" s="52">
        <f>VLOOKUP(C141,'2018 Pcts combinations'!$A$1:$F$705, 2, FALSE)</f>
        <v>1211</v>
      </c>
      <c r="C141" s="52">
        <v>1211</v>
      </c>
      <c r="D141" s="53" t="str">
        <f>VLOOKUP(C141,'2018 Pcts combinations'!$A$1:$E$705, 5, FALSE)</f>
        <v>Sunrise-McMillian Elementary School</v>
      </c>
      <c r="E141" s="52">
        <v>2279</v>
      </c>
      <c r="F141" s="52">
        <v>929</v>
      </c>
      <c r="G141" s="54">
        <f t="shared" si="8"/>
        <v>0.4076349275998245</v>
      </c>
      <c r="H141" s="52">
        <v>94</v>
      </c>
      <c r="I141" s="54">
        <f t="shared" si="9"/>
        <v>4.1246160596752963E-2</v>
      </c>
      <c r="J141" s="52">
        <v>554</v>
      </c>
      <c r="K141" s="54">
        <f t="shared" si="10"/>
        <v>0.24308907415533129</v>
      </c>
      <c r="L141" s="52">
        <v>281</v>
      </c>
      <c r="M141" s="55">
        <f t="shared" si="11"/>
        <v>0.12329969284774024</v>
      </c>
    </row>
    <row r="142" spans="1:13" x14ac:dyDescent="0.25">
      <c r="A142" s="52">
        <v>1118</v>
      </c>
      <c r="B142" s="52">
        <f>VLOOKUP(C142,'2018 Pcts combinations'!$A$1:$F$705, 2, FALSE)</f>
        <v>1227</v>
      </c>
      <c r="C142" s="52">
        <v>1227</v>
      </c>
      <c r="D142" s="53" t="str">
        <f>VLOOKUP(C142,'2018 Pcts combinations'!$A$1:$E$705, 5, FALSE)</f>
        <v>The Connection - Pantego Bible Chur</v>
      </c>
      <c r="E142" s="52">
        <v>4520</v>
      </c>
      <c r="F142" s="52">
        <v>2314</v>
      </c>
      <c r="G142" s="54">
        <f t="shared" si="8"/>
        <v>0.51194690265486731</v>
      </c>
      <c r="H142" s="52">
        <v>109</v>
      </c>
      <c r="I142" s="54">
        <f t="shared" si="9"/>
        <v>2.4115044247787612E-2</v>
      </c>
      <c r="J142" s="52">
        <v>1491</v>
      </c>
      <c r="K142" s="54">
        <f t="shared" si="10"/>
        <v>0.32986725663716815</v>
      </c>
      <c r="L142" s="52">
        <v>714</v>
      </c>
      <c r="M142" s="55">
        <f t="shared" si="11"/>
        <v>0.15796460176991151</v>
      </c>
    </row>
    <row r="143" spans="1:13" x14ac:dyDescent="0.25">
      <c r="A143" s="52">
        <v>1118</v>
      </c>
      <c r="B143" s="52">
        <f>VLOOKUP(C143,'2018 Pcts combinations'!$A$1:$F$705, 2, FALSE)</f>
        <v>1227</v>
      </c>
      <c r="C143" s="52">
        <v>1437</v>
      </c>
      <c r="D143" s="53" t="str">
        <f>VLOOKUP(C143,'2018 Pcts combinations'!$A$1:$E$705, 5, FALSE)</f>
        <v>The Connection - Pantego Bible Chur</v>
      </c>
      <c r="E143" s="52">
        <v>743</v>
      </c>
      <c r="F143" s="52">
        <v>483</v>
      </c>
      <c r="G143" s="54">
        <f t="shared" si="8"/>
        <v>0.65006729475100944</v>
      </c>
      <c r="H143" s="52">
        <v>32</v>
      </c>
      <c r="I143" s="54">
        <f t="shared" si="9"/>
        <v>4.306864064602961E-2</v>
      </c>
      <c r="J143" s="52">
        <v>335</v>
      </c>
      <c r="K143" s="54">
        <f t="shared" si="10"/>
        <v>0.45087483176312249</v>
      </c>
      <c r="L143" s="52">
        <v>116</v>
      </c>
      <c r="M143" s="55">
        <f t="shared" si="11"/>
        <v>0.15612382234185734</v>
      </c>
    </row>
    <row r="144" spans="1:13" x14ac:dyDescent="0.25">
      <c r="A144" s="52">
        <v>1118</v>
      </c>
      <c r="B144" s="52">
        <f>VLOOKUP(C144,'2018 Pcts combinations'!$A$1:$F$705, 2, FALSE)</f>
        <v>1227</v>
      </c>
      <c r="C144" s="52">
        <v>1490</v>
      </c>
      <c r="D144" s="53" t="str">
        <f>VLOOKUP(C144,'2018 Pcts combinations'!$A$1:$E$705, 5, FALSE)</f>
        <v>The Connection - Pantego Bible Chur</v>
      </c>
      <c r="E144" s="52">
        <v>668</v>
      </c>
      <c r="F144" s="52">
        <v>294</v>
      </c>
      <c r="G144" s="54">
        <f t="shared" si="8"/>
        <v>0.44011976047904194</v>
      </c>
      <c r="H144" s="52">
        <v>20</v>
      </c>
      <c r="I144" s="54">
        <f t="shared" si="9"/>
        <v>2.9940119760479042E-2</v>
      </c>
      <c r="J144" s="52">
        <v>188</v>
      </c>
      <c r="K144" s="54">
        <f t="shared" si="10"/>
        <v>0.28143712574850299</v>
      </c>
      <c r="L144" s="52">
        <v>86</v>
      </c>
      <c r="M144" s="55">
        <f t="shared" si="11"/>
        <v>0.12874251497005987</v>
      </c>
    </row>
    <row r="145" spans="1:13" x14ac:dyDescent="0.25">
      <c r="A145" s="52">
        <v>1118</v>
      </c>
      <c r="B145" s="52">
        <f>VLOOKUP(C145,'2018 Pcts combinations'!$A$1:$F$705, 2, FALSE)</f>
        <v>1238</v>
      </c>
      <c r="C145" s="52">
        <v>1238</v>
      </c>
      <c r="D145" s="53" t="str">
        <f>VLOOKUP(C145,'2018 Pcts combinations'!$A$1:$E$705, 5, FALSE)</f>
        <v>Trinity Cumberland Presbyterian Church</v>
      </c>
      <c r="E145" s="52">
        <v>3002</v>
      </c>
      <c r="F145" s="52">
        <v>1583</v>
      </c>
      <c r="G145" s="54">
        <f t="shared" si="8"/>
        <v>0.52731512325116592</v>
      </c>
      <c r="H145" s="52">
        <v>146</v>
      </c>
      <c r="I145" s="54">
        <f t="shared" si="9"/>
        <v>4.8634243837441707E-2</v>
      </c>
      <c r="J145" s="52">
        <v>987</v>
      </c>
      <c r="K145" s="54">
        <f t="shared" si="10"/>
        <v>0.32878081279147237</v>
      </c>
      <c r="L145" s="52">
        <v>450</v>
      </c>
      <c r="M145" s="55">
        <f t="shared" si="11"/>
        <v>0.14990006662225183</v>
      </c>
    </row>
    <row r="146" spans="1:13" x14ac:dyDescent="0.25">
      <c r="A146" s="52">
        <v>1118</v>
      </c>
      <c r="B146" s="52">
        <f>VLOOKUP(C146,'2018 Pcts combinations'!$A$1:$F$705, 2, FALSE)</f>
        <v>1251</v>
      </c>
      <c r="C146" s="52">
        <v>1251</v>
      </c>
      <c r="D146" s="53" t="str">
        <f>VLOOKUP(C146,'2018 Pcts combinations'!$A$1:$E$705, 5, FALSE)</f>
        <v>Meadowcreek Elementary School</v>
      </c>
      <c r="E146" s="52">
        <v>3787</v>
      </c>
      <c r="F146" s="52">
        <v>1772</v>
      </c>
      <c r="G146" s="54">
        <f t="shared" si="8"/>
        <v>0.46791655664114074</v>
      </c>
      <c r="H146" s="52">
        <v>86</v>
      </c>
      <c r="I146" s="54">
        <f t="shared" si="9"/>
        <v>2.2709268550303672E-2</v>
      </c>
      <c r="J146" s="52">
        <v>1163</v>
      </c>
      <c r="K146" s="54">
        <f t="shared" si="10"/>
        <v>0.30710324795352523</v>
      </c>
      <c r="L146" s="52">
        <v>523</v>
      </c>
      <c r="M146" s="55">
        <f t="shared" si="11"/>
        <v>0.13810404013731187</v>
      </c>
    </row>
    <row r="147" spans="1:13" x14ac:dyDescent="0.25">
      <c r="A147" s="52">
        <v>1118</v>
      </c>
      <c r="B147" s="52">
        <f>VLOOKUP(C147,'2018 Pcts combinations'!$A$1:$F$705, 2, FALSE)</f>
        <v>1255</v>
      </c>
      <c r="C147" s="52">
        <v>1255</v>
      </c>
      <c r="D147" s="53" t="str">
        <f>VLOOKUP(C147,'2018 Pcts combinations'!$A$1:$E$705, 5, FALSE)</f>
        <v>Grace Lutheran Church</v>
      </c>
      <c r="E147" s="52">
        <v>3194</v>
      </c>
      <c r="F147" s="52">
        <v>1754</v>
      </c>
      <c r="G147" s="54">
        <f t="shared" si="8"/>
        <v>0.54915466499686916</v>
      </c>
      <c r="H147" s="52">
        <v>75</v>
      </c>
      <c r="I147" s="54">
        <f t="shared" si="9"/>
        <v>2.3481527864746398E-2</v>
      </c>
      <c r="J147" s="52">
        <v>1172</v>
      </c>
      <c r="K147" s="54">
        <f t="shared" si="10"/>
        <v>0.36693800876643706</v>
      </c>
      <c r="L147" s="52">
        <v>507</v>
      </c>
      <c r="M147" s="55">
        <f t="shared" si="11"/>
        <v>0.15873512836568565</v>
      </c>
    </row>
    <row r="148" spans="1:13" x14ac:dyDescent="0.25">
      <c r="A148" s="52">
        <v>1118</v>
      </c>
      <c r="B148" s="52">
        <f>VLOOKUP(C148,'2018 Pcts combinations'!$A$1:$F$705, 2, FALSE)</f>
        <v>1257</v>
      </c>
      <c r="C148" s="52">
        <v>1004</v>
      </c>
      <c r="D148" s="53" t="str">
        <f>VLOOKUP(C148,'2018 Pcts combinations'!$A$1:$E$705, 5, FALSE)</f>
        <v>Fort Worth Education Association</v>
      </c>
      <c r="E148" s="52">
        <v>2281</v>
      </c>
      <c r="F148" s="52">
        <v>1333</v>
      </c>
      <c r="G148" s="54">
        <f t="shared" si="8"/>
        <v>0.58439281017097766</v>
      </c>
      <c r="H148" s="52">
        <v>116</v>
      </c>
      <c r="I148" s="54">
        <f t="shared" si="9"/>
        <v>5.0854888206926789E-2</v>
      </c>
      <c r="J148" s="52">
        <v>911</v>
      </c>
      <c r="K148" s="54">
        <f t="shared" si="10"/>
        <v>0.39938623410784746</v>
      </c>
      <c r="L148" s="52">
        <v>306</v>
      </c>
      <c r="M148" s="55">
        <f t="shared" si="11"/>
        <v>0.13415168785620343</v>
      </c>
    </row>
    <row r="149" spans="1:13" x14ac:dyDescent="0.25">
      <c r="A149" s="52">
        <v>1118</v>
      </c>
      <c r="B149" s="52">
        <f>VLOOKUP(C149,'2018 Pcts combinations'!$A$1:$F$705, 2, FALSE)</f>
        <v>1257</v>
      </c>
      <c r="C149" s="52">
        <v>1167</v>
      </c>
      <c r="D149" s="53" t="str">
        <f>VLOOKUP(C149,'2018 Pcts combinations'!$A$1:$E$705, 5, FALSE)</f>
        <v>Fort Worth Education Association</v>
      </c>
      <c r="E149" s="52">
        <v>1503</v>
      </c>
      <c r="F149" s="52">
        <v>930</v>
      </c>
      <c r="G149" s="54">
        <f t="shared" si="8"/>
        <v>0.61876247504990023</v>
      </c>
      <c r="H149" s="52">
        <v>96</v>
      </c>
      <c r="I149" s="54">
        <f t="shared" si="9"/>
        <v>6.3872255489021951E-2</v>
      </c>
      <c r="J149" s="52">
        <v>563</v>
      </c>
      <c r="K149" s="54">
        <f t="shared" si="10"/>
        <v>0.3745841650033267</v>
      </c>
      <c r="L149" s="52">
        <v>271</v>
      </c>
      <c r="M149" s="55">
        <f t="shared" si="11"/>
        <v>0.18030605455755155</v>
      </c>
    </row>
    <row r="150" spans="1:13" x14ac:dyDescent="0.25">
      <c r="A150" s="52">
        <v>1118</v>
      </c>
      <c r="B150" s="52">
        <f>VLOOKUP(C150,'2018 Pcts combinations'!$A$1:$F$705, 2, FALSE)</f>
        <v>1257</v>
      </c>
      <c r="C150" s="52">
        <v>1257</v>
      </c>
      <c r="D150" s="53" t="str">
        <f>VLOOKUP(C150,'2018 Pcts combinations'!$A$1:$E$705, 5, FALSE)</f>
        <v>Fort Worth Education Association</v>
      </c>
      <c r="E150" s="52">
        <v>1602</v>
      </c>
      <c r="F150" s="52">
        <v>840</v>
      </c>
      <c r="G150" s="54">
        <f t="shared" si="8"/>
        <v>0.52434456928838946</v>
      </c>
      <c r="H150" s="52">
        <v>67</v>
      </c>
      <c r="I150" s="54">
        <f t="shared" si="9"/>
        <v>4.1822721598002495E-2</v>
      </c>
      <c r="J150" s="52">
        <v>523</v>
      </c>
      <c r="K150" s="54">
        <f t="shared" si="10"/>
        <v>0.32646691635455682</v>
      </c>
      <c r="L150" s="52">
        <v>250</v>
      </c>
      <c r="M150" s="55">
        <f t="shared" si="11"/>
        <v>0.1560549313358302</v>
      </c>
    </row>
    <row r="151" spans="1:13" x14ac:dyDescent="0.25">
      <c r="A151" s="52">
        <v>1118</v>
      </c>
      <c r="B151" s="52">
        <f>VLOOKUP(C151,'2018 Pcts combinations'!$A$1:$F$705, 2, FALSE)</f>
        <v>1264</v>
      </c>
      <c r="C151" s="52">
        <v>1105</v>
      </c>
      <c r="D151" s="53" t="str">
        <f>VLOOKUP(C151,'2018 Pcts combinations'!$A$1:$E$705, 5, FALSE)</f>
        <v>Southwest Community Center</v>
      </c>
      <c r="E151" s="52">
        <v>1589</v>
      </c>
      <c r="F151" s="52">
        <v>1117</v>
      </c>
      <c r="G151" s="54">
        <f t="shared" si="8"/>
        <v>0.7029578351164254</v>
      </c>
      <c r="H151" s="52">
        <v>131</v>
      </c>
      <c r="I151" s="54">
        <f t="shared" si="9"/>
        <v>8.2441787287602264E-2</v>
      </c>
      <c r="J151" s="52">
        <v>808</v>
      </c>
      <c r="K151" s="54">
        <f t="shared" si="10"/>
        <v>0.50849590937696665</v>
      </c>
      <c r="L151" s="52">
        <v>178</v>
      </c>
      <c r="M151" s="55">
        <f t="shared" si="11"/>
        <v>0.11202013845185652</v>
      </c>
    </row>
    <row r="152" spans="1:13" x14ac:dyDescent="0.25">
      <c r="A152" s="52">
        <v>1118</v>
      </c>
      <c r="B152" s="52">
        <f>VLOOKUP(C152,'2018 Pcts combinations'!$A$1:$F$705, 2, FALSE)</f>
        <v>1264</v>
      </c>
      <c r="C152" s="52">
        <v>1264</v>
      </c>
      <c r="D152" s="53" t="str">
        <f>VLOOKUP(C152,'2018 Pcts combinations'!$A$1:$E$705, 5, FALSE)</f>
        <v>Southwest Community Center</v>
      </c>
      <c r="E152" s="52">
        <v>1727</v>
      </c>
      <c r="F152" s="52">
        <v>1113</v>
      </c>
      <c r="G152" s="54">
        <f t="shared" si="8"/>
        <v>0.64447017950202667</v>
      </c>
      <c r="H152" s="52">
        <v>132</v>
      </c>
      <c r="I152" s="54">
        <f t="shared" si="9"/>
        <v>7.6433121019108277E-2</v>
      </c>
      <c r="J152" s="52">
        <v>777</v>
      </c>
      <c r="K152" s="54">
        <f t="shared" si="10"/>
        <v>0.44991314418066009</v>
      </c>
      <c r="L152" s="52">
        <v>204</v>
      </c>
      <c r="M152" s="55">
        <f t="shared" si="11"/>
        <v>0.11812391430225826</v>
      </c>
    </row>
    <row r="153" spans="1:13" x14ac:dyDescent="0.25">
      <c r="A153" s="52">
        <v>1118</v>
      </c>
      <c r="B153" s="52">
        <f>VLOOKUP(C153,'2018 Pcts combinations'!$A$1:$F$705, 2, FALSE)</f>
        <v>1265</v>
      </c>
      <c r="C153" s="52">
        <v>1265</v>
      </c>
      <c r="D153" s="53" t="str">
        <f>VLOOKUP(C153,'2018 Pcts combinations'!$A$1:$E$705, 5, FALSE)</f>
        <v>Genesis United Methodist Church</v>
      </c>
      <c r="E153" s="52">
        <v>2087</v>
      </c>
      <c r="F153" s="52">
        <v>1262</v>
      </c>
      <c r="G153" s="54">
        <f t="shared" si="8"/>
        <v>0.60469573550551026</v>
      </c>
      <c r="H153" s="52">
        <v>120</v>
      </c>
      <c r="I153" s="54">
        <f t="shared" si="9"/>
        <v>5.7498802108289414E-2</v>
      </c>
      <c r="J153" s="52">
        <v>875</v>
      </c>
      <c r="K153" s="54">
        <f t="shared" si="10"/>
        <v>0.41926209870627695</v>
      </c>
      <c r="L153" s="52">
        <v>267</v>
      </c>
      <c r="M153" s="55">
        <f t="shared" si="11"/>
        <v>0.12793483469094394</v>
      </c>
    </row>
    <row r="154" spans="1:13" x14ac:dyDescent="0.25">
      <c r="A154" s="52">
        <v>1118</v>
      </c>
      <c r="B154" s="52">
        <f>VLOOKUP(C154,'2018 Pcts combinations'!$A$1:$F$705, 2, FALSE)</f>
        <v>1270</v>
      </c>
      <c r="C154" s="52">
        <v>1012</v>
      </c>
      <c r="D154" s="53" t="str">
        <f>VLOOKUP(C154,'2018 Pcts combinations'!$A$1:$E$705, 5, FALSE)</f>
        <v>Handley United Methodist Church</v>
      </c>
      <c r="E154" s="52">
        <v>2230</v>
      </c>
      <c r="F154" s="52">
        <v>1263</v>
      </c>
      <c r="G154" s="54">
        <f t="shared" si="8"/>
        <v>0.5663677130044843</v>
      </c>
      <c r="H154" s="52">
        <v>80</v>
      </c>
      <c r="I154" s="54">
        <f t="shared" si="9"/>
        <v>3.5874439461883408E-2</v>
      </c>
      <c r="J154" s="52">
        <v>865</v>
      </c>
      <c r="K154" s="54">
        <f t="shared" si="10"/>
        <v>0.38789237668161436</v>
      </c>
      <c r="L154" s="52">
        <v>318</v>
      </c>
      <c r="M154" s="55">
        <f t="shared" si="11"/>
        <v>0.14260089686098654</v>
      </c>
    </row>
    <row r="155" spans="1:13" x14ac:dyDescent="0.25">
      <c r="A155" s="52">
        <v>1118</v>
      </c>
      <c r="B155" s="52">
        <f>VLOOKUP(C155,'2018 Pcts combinations'!$A$1:$F$705, 2, FALSE)</f>
        <v>1270</v>
      </c>
      <c r="C155" s="52">
        <v>1270</v>
      </c>
      <c r="D155" s="53" t="str">
        <f>VLOOKUP(C155,'2018 Pcts combinations'!$A$1:$E$705, 5, FALSE)</f>
        <v>Handley United Methodist Church</v>
      </c>
      <c r="E155" s="52">
        <v>647</v>
      </c>
      <c r="F155" s="52">
        <v>319</v>
      </c>
      <c r="G155" s="54">
        <f t="shared" si="8"/>
        <v>0.49304482225656876</v>
      </c>
      <c r="H155" s="52">
        <v>12</v>
      </c>
      <c r="I155" s="54">
        <f t="shared" si="9"/>
        <v>1.8547140649149921E-2</v>
      </c>
      <c r="J155" s="52">
        <v>225</v>
      </c>
      <c r="K155" s="54">
        <f t="shared" si="10"/>
        <v>0.34775888717156106</v>
      </c>
      <c r="L155" s="52">
        <v>82</v>
      </c>
      <c r="M155" s="55">
        <f t="shared" si="11"/>
        <v>0.12673879443585781</v>
      </c>
    </row>
    <row r="156" spans="1:13" x14ac:dyDescent="0.25">
      <c r="A156" s="52">
        <v>1118</v>
      </c>
      <c r="B156" s="52">
        <f>VLOOKUP(C156,'2018 Pcts combinations'!$A$1:$F$705, 2, FALSE)</f>
        <v>1270</v>
      </c>
      <c r="C156" s="52">
        <v>2419</v>
      </c>
      <c r="D156" s="53" t="str">
        <f>VLOOKUP(C156,'2018 Pcts combinations'!$A$1:$E$705, 5, FALSE)</f>
        <v>Handley United Methodist Church</v>
      </c>
      <c r="E156" s="52">
        <v>0</v>
      </c>
      <c r="F156" s="52">
        <v>0</v>
      </c>
      <c r="G156" s="54">
        <f t="shared" si="8"/>
        <v>0</v>
      </c>
      <c r="H156" s="52">
        <v>0</v>
      </c>
      <c r="I156" s="54">
        <f t="shared" si="9"/>
        <v>0</v>
      </c>
      <c r="J156" s="52">
        <v>0</v>
      </c>
      <c r="K156" s="54">
        <f t="shared" si="10"/>
        <v>0</v>
      </c>
      <c r="L156" s="52">
        <v>0</v>
      </c>
      <c r="M156" s="55">
        <f t="shared" si="11"/>
        <v>0</v>
      </c>
    </row>
    <row r="157" spans="1:13" x14ac:dyDescent="0.25">
      <c r="A157" s="52">
        <v>1118</v>
      </c>
      <c r="B157" s="52">
        <f>VLOOKUP(C157,'2018 Pcts combinations'!$A$1:$F$705, 2, FALSE)</f>
        <v>1271</v>
      </c>
      <c r="C157" s="52">
        <v>1271</v>
      </c>
      <c r="D157" s="53" t="str">
        <f>VLOOKUP(C157,'2018 Pcts combinations'!$A$1:$E$705, 5, FALSE)</f>
        <v>Formation Building - St. Anns Catholic Church</v>
      </c>
      <c r="E157" s="52">
        <v>2901</v>
      </c>
      <c r="F157" s="52">
        <v>1568</v>
      </c>
      <c r="G157" s="54">
        <f t="shared" si="8"/>
        <v>0.54050327473285076</v>
      </c>
      <c r="H157" s="52">
        <v>115</v>
      </c>
      <c r="I157" s="54">
        <f t="shared" si="9"/>
        <v>3.9641502930024129E-2</v>
      </c>
      <c r="J157" s="52">
        <v>989</v>
      </c>
      <c r="K157" s="54">
        <f t="shared" si="10"/>
        <v>0.34091692519820749</v>
      </c>
      <c r="L157" s="52">
        <v>464</v>
      </c>
      <c r="M157" s="55">
        <f t="shared" si="11"/>
        <v>0.15994484660461911</v>
      </c>
    </row>
    <row r="158" spans="1:13" x14ac:dyDescent="0.25">
      <c r="A158" s="52">
        <v>1118</v>
      </c>
      <c r="B158" s="52">
        <f>VLOOKUP(C158,'2018 Pcts combinations'!$A$1:$F$705, 2, FALSE)</f>
        <v>1271</v>
      </c>
      <c r="C158" s="52">
        <v>1345</v>
      </c>
      <c r="D158" s="53" t="str">
        <f>VLOOKUP(C158,'2018 Pcts combinations'!$A$1:$E$705, 5, FALSE)</f>
        <v>Formation Building - St. Anns Catholic Church</v>
      </c>
      <c r="E158" s="52">
        <v>378</v>
      </c>
      <c r="F158" s="52">
        <v>197</v>
      </c>
      <c r="G158" s="54">
        <f t="shared" si="8"/>
        <v>0.52116402116402116</v>
      </c>
      <c r="H158" s="52">
        <v>20</v>
      </c>
      <c r="I158" s="54">
        <f t="shared" si="9"/>
        <v>5.2910052910052907E-2</v>
      </c>
      <c r="J158" s="52">
        <v>125</v>
      </c>
      <c r="K158" s="54">
        <f t="shared" si="10"/>
        <v>0.3306878306878307</v>
      </c>
      <c r="L158" s="52">
        <v>52</v>
      </c>
      <c r="M158" s="55">
        <f t="shared" si="11"/>
        <v>0.13756613756613756</v>
      </c>
    </row>
    <row r="159" spans="1:13" x14ac:dyDescent="0.25">
      <c r="A159" s="52">
        <v>1118</v>
      </c>
      <c r="B159" s="52">
        <f>VLOOKUP(C159,'2018 Pcts combinations'!$A$1:$F$705, 2, FALSE)</f>
        <v>1271</v>
      </c>
      <c r="C159" s="52">
        <v>1627</v>
      </c>
      <c r="D159" s="53" t="str">
        <f>VLOOKUP(C159,'2018 Pcts combinations'!$A$1:$E$705, 5, FALSE)</f>
        <v>Formation Building - St. Anns Catholic Church</v>
      </c>
      <c r="E159" s="52">
        <v>298</v>
      </c>
      <c r="F159" s="52">
        <v>172</v>
      </c>
      <c r="G159" s="54">
        <f t="shared" si="8"/>
        <v>0.57718120805369133</v>
      </c>
      <c r="H159" s="52">
        <v>4</v>
      </c>
      <c r="I159" s="54">
        <f t="shared" si="9"/>
        <v>1.3422818791946308E-2</v>
      </c>
      <c r="J159" s="52">
        <v>122</v>
      </c>
      <c r="K159" s="54">
        <f t="shared" si="10"/>
        <v>0.40939597315436244</v>
      </c>
      <c r="L159" s="52">
        <v>46</v>
      </c>
      <c r="M159" s="55">
        <f t="shared" si="11"/>
        <v>0.15436241610738255</v>
      </c>
    </row>
    <row r="160" spans="1:13" x14ac:dyDescent="0.25">
      <c r="A160" s="52">
        <v>1118</v>
      </c>
      <c r="B160" s="52">
        <f>VLOOKUP(C160,'2018 Pcts combinations'!$A$1:$F$705, 2, FALSE)</f>
        <v>1271</v>
      </c>
      <c r="C160" s="52">
        <v>1704</v>
      </c>
      <c r="D160" s="53" t="str">
        <f>VLOOKUP(C160,'2018 Pcts combinations'!$A$1:$E$705, 5, FALSE)</f>
        <v>Formation Building - St. Anns Catholic Church</v>
      </c>
      <c r="E160" s="52">
        <v>2212</v>
      </c>
      <c r="F160" s="52">
        <v>1265</v>
      </c>
      <c r="G160" s="54">
        <f t="shared" si="8"/>
        <v>0.57188065099457508</v>
      </c>
      <c r="H160" s="52">
        <v>57</v>
      </c>
      <c r="I160" s="54">
        <f t="shared" si="9"/>
        <v>2.5768535262206148E-2</v>
      </c>
      <c r="J160" s="52">
        <v>796</v>
      </c>
      <c r="K160" s="54">
        <f t="shared" si="10"/>
        <v>0.35985533453887886</v>
      </c>
      <c r="L160" s="52">
        <v>412</v>
      </c>
      <c r="M160" s="55">
        <f t="shared" si="11"/>
        <v>0.18625678119349007</v>
      </c>
    </row>
    <row r="161" spans="1:13" x14ac:dyDescent="0.25">
      <c r="A161" s="52">
        <v>1118</v>
      </c>
      <c r="B161" s="52">
        <f>VLOOKUP(C161,'2018 Pcts combinations'!$A$1:$F$705, 2, FALSE)</f>
        <v>1273</v>
      </c>
      <c r="C161" s="52">
        <v>1165</v>
      </c>
      <c r="D161" s="53" t="str">
        <f>VLOOKUP(C161,'2018 Pcts combinations'!$A$1:$E$705, 5, FALSE)</f>
        <v>El Buen Pastor Baptist Church</v>
      </c>
      <c r="E161" s="52">
        <v>230</v>
      </c>
      <c r="F161" s="52">
        <v>149</v>
      </c>
      <c r="G161" s="54">
        <f t="shared" si="8"/>
        <v>0.64782608695652177</v>
      </c>
      <c r="H161" s="52">
        <v>7</v>
      </c>
      <c r="I161" s="54">
        <f t="shared" si="9"/>
        <v>3.0434782608695653E-2</v>
      </c>
      <c r="J161" s="52">
        <v>89</v>
      </c>
      <c r="K161" s="54">
        <f t="shared" si="10"/>
        <v>0.38695652173913042</v>
      </c>
      <c r="L161" s="52">
        <v>53</v>
      </c>
      <c r="M161" s="55">
        <f t="shared" si="11"/>
        <v>0.23043478260869565</v>
      </c>
    </row>
    <row r="162" spans="1:13" x14ac:dyDescent="0.25">
      <c r="A162" s="52">
        <v>1118</v>
      </c>
      <c r="B162" s="52">
        <f>VLOOKUP(C162,'2018 Pcts combinations'!$A$1:$F$705, 2, FALSE)</f>
        <v>1273</v>
      </c>
      <c r="C162" s="52">
        <v>1273</v>
      </c>
      <c r="D162" s="53" t="str">
        <f>VLOOKUP(C162,'2018 Pcts combinations'!$A$1:$E$705, 5, FALSE)</f>
        <v>El Buen Pastor Baptist Church</v>
      </c>
      <c r="E162" s="52">
        <v>2253</v>
      </c>
      <c r="F162" s="52">
        <v>1056</v>
      </c>
      <c r="G162" s="54">
        <f t="shared" si="8"/>
        <v>0.46870838881491345</v>
      </c>
      <c r="H162" s="52">
        <v>43</v>
      </c>
      <c r="I162" s="54">
        <f t="shared" si="9"/>
        <v>1.9085663559698179E-2</v>
      </c>
      <c r="J162" s="52">
        <v>583</v>
      </c>
      <c r="K162" s="54">
        <f t="shared" si="10"/>
        <v>0.25876608965823344</v>
      </c>
      <c r="L162" s="52">
        <v>430</v>
      </c>
      <c r="M162" s="55">
        <f t="shared" si="11"/>
        <v>0.19085663559698179</v>
      </c>
    </row>
    <row r="163" spans="1:13" x14ac:dyDescent="0.25">
      <c r="A163" s="52">
        <v>1118</v>
      </c>
      <c r="B163" s="52">
        <f>VLOOKUP(C163,'2018 Pcts combinations'!$A$1:$F$705, 2, FALSE)</f>
        <v>1277</v>
      </c>
      <c r="C163" s="52">
        <v>1151</v>
      </c>
      <c r="D163" s="53" t="str">
        <f>VLOOKUP(C163,'2018 Pcts combinations'!$A$1:$E$705, 5, FALSE)</f>
        <v>East Fort Worth Montessori Academy</v>
      </c>
      <c r="E163" s="52">
        <v>1242</v>
      </c>
      <c r="F163" s="52">
        <v>662</v>
      </c>
      <c r="G163" s="54">
        <f t="shared" si="8"/>
        <v>0.53301127214170696</v>
      </c>
      <c r="H163" s="52">
        <v>46</v>
      </c>
      <c r="I163" s="54">
        <f t="shared" si="9"/>
        <v>3.7037037037037035E-2</v>
      </c>
      <c r="J163" s="52">
        <v>430</v>
      </c>
      <c r="K163" s="54">
        <f t="shared" si="10"/>
        <v>0.34621578099838968</v>
      </c>
      <c r="L163" s="52">
        <v>186</v>
      </c>
      <c r="M163" s="55">
        <f t="shared" si="11"/>
        <v>0.14975845410628019</v>
      </c>
    </row>
    <row r="164" spans="1:13" x14ac:dyDescent="0.25">
      <c r="A164" s="52">
        <v>1118</v>
      </c>
      <c r="B164" s="52">
        <f>VLOOKUP(C164,'2018 Pcts combinations'!$A$1:$F$705, 2, FALSE)</f>
        <v>1277</v>
      </c>
      <c r="C164" s="52">
        <v>1199</v>
      </c>
      <c r="D164" s="53" t="str">
        <f>VLOOKUP(C164,'2018 Pcts combinations'!$A$1:$E$705, 5, FALSE)</f>
        <v>East Fort Worth Montessori Academy</v>
      </c>
      <c r="E164" s="52">
        <v>400</v>
      </c>
      <c r="F164" s="52">
        <v>287</v>
      </c>
      <c r="G164" s="54">
        <f t="shared" si="8"/>
        <v>0.71750000000000003</v>
      </c>
      <c r="H164" s="52">
        <v>19</v>
      </c>
      <c r="I164" s="54">
        <f t="shared" si="9"/>
        <v>4.7500000000000001E-2</v>
      </c>
      <c r="J164" s="52">
        <v>215</v>
      </c>
      <c r="K164" s="54">
        <f t="shared" si="10"/>
        <v>0.53749999999999998</v>
      </c>
      <c r="L164" s="52">
        <v>53</v>
      </c>
      <c r="M164" s="55">
        <f t="shared" si="11"/>
        <v>0.13250000000000001</v>
      </c>
    </row>
    <row r="165" spans="1:13" x14ac:dyDescent="0.25">
      <c r="A165" s="52">
        <v>1118</v>
      </c>
      <c r="B165" s="52">
        <f>VLOOKUP(C165,'2018 Pcts combinations'!$A$1:$F$705, 2, FALSE)</f>
        <v>1277</v>
      </c>
      <c r="C165" s="52">
        <v>1277</v>
      </c>
      <c r="D165" s="53" t="str">
        <f>VLOOKUP(C165,'2018 Pcts combinations'!$A$1:$E$705, 5, FALSE)</f>
        <v>East Fort Worth Montessori Academy</v>
      </c>
      <c r="E165" s="52">
        <v>1377</v>
      </c>
      <c r="F165" s="52">
        <v>900</v>
      </c>
      <c r="G165" s="54">
        <f t="shared" si="8"/>
        <v>0.65359477124183007</v>
      </c>
      <c r="H165" s="52">
        <v>159</v>
      </c>
      <c r="I165" s="54">
        <f t="shared" si="9"/>
        <v>0.11546840958605664</v>
      </c>
      <c r="J165" s="52">
        <v>527</v>
      </c>
      <c r="K165" s="54">
        <f t="shared" si="10"/>
        <v>0.38271604938271603</v>
      </c>
      <c r="L165" s="52">
        <v>214</v>
      </c>
      <c r="M165" s="55">
        <f t="shared" si="11"/>
        <v>0.15541031227305738</v>
      </c>
    </row>
    <row r="166" spans="1:13" x14ac:dyDescent="0.25">
      <c r="A166" s="52">
        <v>1118</v>
      </c>
      <c r="B166" s="52">
        <f>VLOOKUP(C166,'2018 Pcts combinations'!$A$1:$F$705, 2, FALSE)</f>
        <v>1277</v>
      </c>
      <c r="C166" s="52">
        <v>1460</v>
      </c>
      <c r="D166" s="53" t="str">
        <f>VLOOKUP(C166,'2018 Pcts combinations'!$A$1:$E$705, 5, FALSE)</f>
        <v>East Fort Worth Montessori Academy</v>
      </c>
      <c r="E166" s="52">
        <v>3274</v>
      </c>
      <c r="F166" s="52">
        <v>1226</v>
      </c>
      <c r="G166" s="54">
        <f t="shared" si="8"/>
        <v>0.37446548564447157</v>
      </c>
      <c r="H166" s="52">
        <v>49</v>
      </c>
      <c r="I166" s="54">
        <f t="shared" si="9"/>
        <v>1.4966401954795358E-2</v>
      </c>
      <c r="J166" s="52">
        <v>810</v>
      </c>
      <c r="K166" s="54">
        <f t="shared" si="10"/>
        <v>0.24740378741600488</v>
      </c>
      <c r="L166" s="52">
        <v>367</v>
      </c>
      <c r="M166" s="55">
        <f t="shared" si="11"/>
        <v>0.11209529627367135</v>
      </c>
    </row>
    <row r="167" spans="1:13" x14ac:dyDescent="0.25">
      <c r="A167" s="52">
        <v>1118</v>
      </c>
      <c r="B167" s="52">
        <f>VLOOKUP(C167,'2018 Pcts combinations'!$A$1:$F$705, 2, FALSE)</f>
        <v>1277</v>
      </c>
      <c r="C167" s="52">
        <v>1622</v>
      </c>
      <c r="D167" s="53" t="str">
        <f>VLOOKUP(C167,'2018 Pcts combinations'!$A$1:$E$705, 5, FALSE)</f>
        <v>East Fort Worth Montessori Academy</v>
      </c>
      <c r="E167" s="52">
        <v>45</v>
      </c>
      <c r="F167" s="52">
        <v>30</v>
      </c>
      <c r="G167" s="54">
        <f t="shared" si="8"/>
        <v>0.66666666666666663</v>
      </c>
      <c r="H167" s="52">
        <v>1</v>
      </c>
      <c r="I167" s="54">
        <f t="shared" si="9"/>
        <v>2.2222222222222223E-2</v>
      </c>
      <c r="J167" s="52">
        <v>19</v>
      </c>
      <c r="K167" s="54">
        <f t="shared" si="10"/>
        <v>0.42222222222222222</v>
      </c>
      <c r="L167" s="52">
        <v>10</v>
      </c>
      <c r="M167" s="55">
        <f t="shared" si="11"/>
        <v>0.22222222222222221</v>
      </c>
    </row>
    <row r="168" spans="1:13" x14ac:dyDescent="0.25">
      <c r="A168" s="52">
        <v>1118</v>
      </c>
      <c r="B168" s="52">
        <f>VLOOKUP(C168,'2018 Pcts combinations'!$A$1:$F$705, 2, FALSE)</f>
        <v>1277</v>
      </c>
      <c r="C168" s="52">
        <v>1679</v>
      </c>
      <c r="D168" s="53" t="str">
        <f>VLOOKUP(C168,'2018 Pcts combinations'!$A$1:$E$705, 5, FALSE)</f>
        <v>East Fort Worth Montessori Academy</v>
      </c>
      <c r="E168" s="52">
        <v>0</v>
      </c>
      <c r="F168" s="52">
        <v>0</v>
      </c>
      <c r="G168" s="54">
        <f t="shared" si="8"/>
        <v>0</v>
      </c>
      <c r="H168" s="52">
        <v>0</v>
      </c>
      <c r="I168" s="54">
        <f t="shared" si="9"/>
        <v>0</v>
      </c>
      <c r="J168" s="52">
        <v>0</v>
      </c>
      <c r="K168" s="54">
        <f t="shared" si="10"/>
        <v>0</v>
      </c>
      <c r="L168" s="52">
        <v>0</v>
      </c>
      <c r="M168" s="55">
        <f t="shared" si="11"/>
        <v>0</v>
      </c>
    </row>
    <row r="169" spans="1:13" x14ac:dyDescent="0.25">
      <c r="A169" s="52">
        <v>1118</v>
      </c>
      <c r="B169" s="52">
        <f>VLOOKUP(C169,'2018 Pcts combinations'!$A$1:$F$705, 2, FALSE)</f>
        <v>1277</v>
      </c>
      <c r="C169" s="52">
        <v>4632</v>
      </c>
      <c r="D169" s="53" t="str">
        <f>VLOOKUP(C169,'2018 Pcts combinations'!$A$1:$E$705, 5, FALSE)</f>
        <v>East Fort Worth Montessori Academy</v>
      </c>
      <c r="E169" s="52">
        <v>0</v>
      </c>
      <c r="F169" s="52">
        <v>0</v>
      </c>
      <c r="G169" s="54">
        <f t="shared" si="8"/>
        <v>0</v>
      </c>
      <c r="H169" s="52">
        <v>0</v>
      </c>
      <c r="I169" s="54">
        <f t="shared" si="9"/>
        <v>0</v>
      </c>
      <c r="J169" s="52">
        <v>0</v>
      </c>
      <c r="K169" s="54">
        <f t="shared" si="10"/>
        <v>0</v>
      </c>
      <c r="L169" s="52">
        <v>0</v>
      </c>
      <c r="M169" s="55">
        <f t="shared" si="11"/>
        <v>0</v>
      </c>
    </row>
    <row r="170" spans="1:13" x14ac:dyDescent="0.25">
      <c r="A170" s="52">
        <v>1118</v>
      </c>
      <c r="B170" s="52">
        <f>VLOOKUP(C170,'2018 Pcts combinations'!$A$1:$F$705, 2, FALSE)</f>
        <v>1278</v>
      </c>
      <c r="C170" s="52">
        <v>1278</v>
      </c>
      <c r="D170" s="53" t="str">
        <f>VLOOKUP(C170,'2018 Pcts combinations'!$A$1:$E$705, 5, FALSE)</f>
        <v>New Life Baptist Deaf Fellowship</v>
      </c>
      <c r="E170" s="52">
        <v>2420</v>
      </c>
      <c r="F170" s="52">
        <v>1074</v>
      </c>
      <c r="G170" s="54">
        <f t="shared" si="8"/>
        <v>0.44380165289256196</v>
      </c>
      <c r="H170" s="52">
        <v>52</v>
      </c>
      <c r="I170" s="54">
        <f t="shared" si="9"/>
        <v>2.1487603305785124E-2</v>
      </c>
      <c r="J170" s="52">
        <v>705</v>
      </c>
      <c r="K170" s="54">
        <f t="shared" si="10"/>
        <v>0.29132231404958675</v>
      </c>
      <c r="L170" s="52">
        <v>317</v>
      </c>
      <c r="M170" s="55">
        <f t="shared" si="11"/>
        <v>0.1309917355371901</v>
      </c>
    </row>
    <row r="171" spans="1:13" x14ac:dyDescent="0.25">
      <c r="A171" s="52">
        <v>1118</v>
      </c>
      <c r="B171" s="52">
        <f>VLOOKUP(C171,'2018 Pcts combinations'!$A$1:$F$705, 2, FALSE)</f>
        <v>1279</v>
      </c>
      <c r="C171" s="52">
        <v>1279</v>
      </c>
      <c r="D171" s="53" t="str">
        <f>VLOOKUP(C171,'2018 Pcts combinations'!$A$1:$E$705, 5, FALSE)</f>
        <v>Atwood McDonald Elementary School</v>
      </c>
      <c r="E171" s="52">
        <v>2240</v>
      </c>
      <c r="F171" s="52">
        <v>1233</v>
      </c>
      <c r="G171" s="54">
        <f t="shared" si="8"/>
        <v>0.55044642857142856</v>
      </c>
      <c r="H171" s="52">
        <v>104</v>
      </c>
      <c r="I171" s="54">
        <f t="shared" si="9"/>
        <v>4.642857142857143E-2</v>
      </c>
      <c r="J171" s="52">
        <v>781</v>
      </c>
      <c r="K171" s="54">
        <f t="shared" si="10"/>
        <v>0.34866071428571427</v>
      </c>
      <c r="L171" s="52">
        <v>348</v>
      </c>
      <c r="M171" s="55">
        <f t="shared" si="11"/>
        <v>0.15535714285714286</v>
      </c>
    </row>
    <row r="172" spans="1:13" x14ac:dyDescent="0.25">
      <c r="A172" s="52">
        <v>1118</v>
      </c>
      <c r="B172" s="52">
        <f>VLOOKUP(C172,'2018 Pcts combinations'!$A$1:$F$705, 2, FALSE)</f>
        <v>1291</v>
      </c>
      <c r="C172" s="52">
        <v>1291</v>
      </c>
      <c r="D172" s="53" t="str">
        <f>VLOOKUP(C172,'2018 Pcts combinations'!$A$1:$E$705, 5, FALSE)</f>
        <v>Highland Hills Community Center</v>
      </c>
      <c r="E172" s="52">
        <v>2014</v>
      </c>
      <c r="F172" s="52">
        <v>1034</v>
      </c>
      <c r="G172" s="54">
        <f t="shared" si="8"/>
        <v>0.51340615690168823</v>
      </c>
      <c r="H172" s="52">
        <v>115</v>
      </c>
      <c r="I172" s="54">
        <f t="shared" si="9"/>
        <v>5.7100297914597815E-2</v>
      </c>
      <c r="J172" s="52">
        <v>578</v>
      </c>
      <c r="K172" s="54">
        <f t="shared" si="10"/>
        <v>0.28699106256206552</v>
      </c>
      <c r="L172" s="52">
        <v>341</v>
      </c>
      <c r="M172" s="55">
        <f t="shared" si="11"/>
        <v>0.16931479642502484</v>
      </c>
    </row>
    <row r="173" spans="1:13" x14ac:dyDescent="0.25">
      <c r="A173" s="52">
        <v>1118</v>
      </c>
      <c r="B173" s="52">
        <f>VLOOKUP(C173,'2018 Pcts combinations'!$A$1:$F$705, 2, FALSE)</f>
        <v>1293</v>
      </c>
      <c r="C173" s="52">
        <v>1293</v>
      </c>
      <c r="D173" s="53" t="str">
        <f>VLOOKUP(C173,'2018 Pcts combinations'!$A$1:$E$705, 5, FALSE)</f>
        <v>Forest Hill United Methodist Church</v>
      </c>
      <c r="E173" s="52">
        <v>1394</v>
      </c>
      <c r="F173" s="52">
        <v>648</v>
      </c>
      <c r="G173" s="54">
        <f t="shared" si="8"/>
        <v>0.4648493543758967</v>
      </c>
      <c r="H173" s="52">
        <v>52</v>
      </c>
      <c r="I173" s="54">
        <f t="shared" si="9"/>
        <v>3.7302725968436153E-2</v>
      </c>
      <c r="J173" s="52">
        <v>412</v>
      </c>
      <c r="K173" s="54">
        <f t="shared" si="10"/>
        <v>0.29555236728837875</v>
      </c>
      <c r="L173" s="52">
        <v>184</v>
      </c>
      <c r="M173" s="55">
        <f t="shared" si="11"/>
        <v>0.13199426111908177</v>
      </c>
    </row>
    <row r="174" spans="1:13" x14ac:dyDescent="0.25">
      <c r="A174" s="52">
        <v>1118</v>
      </c>
      <c r="B174" s="52">
        <f>VLOOKUP(C174,'2018 Pcts combinations'!$A$1:$F$705, 2, FALSE)</f>
        <v>1294</v>
      </c>
      <c r="C174" s="52">
        <v>1294</v>
      </c>
      <c r="D174" s="53" t="str">
        <f>VLOOKUP(C174,'2018 Pcts combinations'!$A$1:$E$705, 5, FALSE)</f>
        <v>The Fountains Fellowship Church</v>
      </c>
      <c r="E174" s="52">
        <v>4401</v>
      </c>
      <c r="F174" s="52">
        <v>2371</v>
      </c>
      <c r="G174" s="54">
        <f t="shared" si="8"/>
        <v>0.53874119518291297</v>
      </c>
      <c r="H174" s="52">
        <v>139</v>
      </c>
      <c r="I174" s="54">
        <f t="shared" si="9"/>
        <v>3.1583730970234036E-2</v>
      </c>
      <c r="J174" s="52">
        <v>1648</v>
      </c>
      <c r="K174" s="54">
        <f t="shared" si="10"/>
        <v>0.37446034992047261</v>
      </c>
      <c r="L174" s="52">
        <v>584</v>
      </c>
      <c r="M174" s="55">
        <f t="shared" si="11"/>
        <v>0.13269711429220632</v>
      </c>
    </row>
    <row r="175" spans="1:13" x14ac:dyDescent="0.25">
      <c r="A175" s="52">
        <v>1118</v>
      </c>
      <c r="B175" s="52">
        <f>VLOOKUP(C175,'2018 Pcts combinations'!$A$1:$F$705, 2, FALSE)</f>
        <v>1294</v>
      </c>
      <c r="C175" s="52">
        <v>1501</v>
      </c>
      <c r="D175" s="53" t="str">
        <f>VLOOKUP(C175,'2018 Pcts combinations'!$A$1:$E$705, 5, FALSE)</f>
        <v>The Fountains Fellowship Church</v>
      </c>
      <c r="E175" s="52">
        <v>619</v>
      </c>
      <c r="F175" s="52">
        <v>288</v>
      </c>
      <c r="G175" s="54">
        <f t="shared" si="8"/>
        <v>0.46526655896607433</v>
      </c>
      <c r="H175" s="52">
        <v>6</v>
      </c>
      <c r="I175" s="54">
        <f t="shared" si="9"/>
        <v>9.6930533117932146E-3</v>
      </c>
      <c r="J175" s="52">
        <v>209</v>
      </c>
      <c r="K175" s="54">
        <f t="shared" si="10"/>
        <v>0.33764135702746367</v>
      </c>
      <c r="L175" s="52">
        <v>73</v>
      </c>
      <c r="M175" s="55">
        <f t="shared" si="11"/>
        <v>0.11793214862681745</v>
      </c>
    </row>
    <row r="176" spans="1:13" x14ac:dyDescent="0.25">
      <c r="A176" s="52">
        <v>1118</v>
      </c>
      <c r="B176" s="52">
        <f>VLOOKUP(C176,'2018 Pcts combinations'!$A$1:$F$705, 2, FALSE)</f>
        <v>1295</v>
      </c>
      <c r="C176" s="52">
        <v>1084</v>
      </c>
      <c r="D176" s="53" t="str">
        <f>VLOOKUP(C176,'2018 Pcts combinations'!$A$1:$E$705, 5, FALSE)</f>
        <v>Everman City Hall Annex</v>
      </c>
      <c r="E176" s="52">
        <v>0</v>
      </c>
      <c r="F176" s="52">
        <v>0</v>
      </c>
      <c r="G176" s="54">
        <f t="shared" si="8"/>
        <v>0</v>
      </c>
      <c r="H176" s="52">
        <v>0</v>
      </c>
      <c r="I176" s="54">
        <f t="shared" si="9"/>
        <v>0</v>
      </c>
      <c r="J176" s="52">
        <v>0</v>
      </c>
      <c r="K176" s="54">
        <f t="shared" si="10"/>
        <v>0</v>
      </c>
      <c r="L176" s="52">
        <v>0</v>
      </c>
      <c r="M176" s="55">
        <f t="shared" si="11"/>
        <v>0</v>
      </c>
    </row>
    <row r="177" spans="1:13" x14ac:dyDescent="0.25">
      <c r="A177" s="52">
        <v>1118</v>
      </c>
      <c r="B177" s="52">
        <f>VLOOKUP(C177,'2018 Pcts combinations'!$A$1:$F$705, 2, FALSE)</f>
        <v>1295</v>
      </c>
      <c r="C177" s="52">
        <v>1295</v>
      </c>
      <c r="D177" s="53" t="str">
        <f>VLOOKUP(C177,'2018 Pcts combinations'!$A$1:$E$705, 5, FALSE)</f>
        <v>Everman City Hall Annex</v>
      </c>
      <c r="E177" s="52">
        <v>907</v>
      </c>
      <c r="F177" s="52">
        <v>431</v>
      </c>
      <c r="G177" s="54">
        <f t="shared" si="8"/>
        <v>0.47519294377067256</v>
      </c>
      <c r="H177" s="52">
        <v>16</v>
      </c>
      <c r="I177" s="54">
        <f t="shared" si="9"/>
        <v>1.7640573318632856E-2</v>
      </c>
      <c r="J177" s="52">
        <v>242</v>
      </c>
      <c r="K177" s="54">
        <f t="shared" si="10"/>
        <v>0.26681367144432194</v>
      </c>
      <c r="L177" s="52">
        <v>173</v>
      </c>
      <c r="M177" s="55">
        <f t="shared" si="11"/>
        <v>0.19073869900771775</v>
      </c>
    </row>
    <row r="178" spans="1:13" x14ac:dyDescent="0.25">
      <c r="A178" s="52">
        <v>1118</v>
      </c>
      <c r="B178" s="52">
        <f>VLOOKUP(C178,'2018 Pcts combinations'!$A$1:$F$705, 2, FALSE)</f>
        <v>1295</v>
      </c>
      <c r="C178" s="52">
        <v>1577</v>
      </c>
      <c r="D178" s="53" t="str">
        <f>VLOOKUP(C178,'2018 Pcts combinations'!$A$1:$E$705, 5, FALSE)</f>
        <v>Everman City Hall Annex</v>
      </c>
      <c r="E178" s="52">
        <v>1121</v>
      </c>
      <c r="F178" s="52">
        <v>483</v>
      </c>
      <c r="G178" s="54">
        <f t="shared" si="8"/>
        <v>0.43086529884032115</v>
      </c>
      <c r="H178" s="52">
        <v>27</v>
      </c>
      <c r="I178" s="54">
        <f t="shared" si="9"/>
        <v>2.4085637823371989E-2</v>
      </c>
      <c r="J178" s="52">
        <v>326</v>
      </c>
      <c r="K178" s="54">
        <f t="shared" si="10"/>
        <v>0.29081177520071366</v>
      </c>
      <c r="L178" s="52">
        <v>130</v>
      </c>
      <c r="M178" s="55">
        <f t="shared" si="11"/>
        <v>0.1159678858162355</v>
      </c>
    </row>
    <row r="179" spans="1:13" x14ac:dyDescent="0.25">
      <c r="A179" s="52">
        <v>1118</v>
      </c>
      <c r="B179" s="52">
        <f>VLOOKUP(C179,'2018 Pcts combinations'!$A$1:$F$705, 2, FALSE)</f>
        <v>1296</v>
      </c>
      <c r="C179" s="52">
        <v>1296</v>
      </c>
      <c r="D179" s="53" t="str">
        <f>VLOOKUP(C179,'2018 Pcts combinations'!$A$1:$E$705, 5, FALSE)</f>
        <v>St. Peters Antiochian Orthodox Church</v>
      </c>
      <c r="E179" s="52">
        <v>2845</v>
      </c>
      <c r="F179" s="52">
        <v>1571</v>
      </c>
      <c r="G179" s="54">
        <f t="shared" si="8"/>
        <v>0.55219683655536023</v>
      </c>
      <c r="H179" s="52">
        <v>220</v>
      </c>
      <c r="I179" s="54">
        <f t="shared" si="9"/>
        <v>7.7328646748681895E-2</v>
      </c>
      <c r="J179" s="52">
        <v>1178</v>
      </c>
      <c r="K179" s="54">
        <f t="shared" si="10"/>
        <v>0.41405975395430578</v>
      </c>
      <c r="L179" s="52">
        <v>173</v>
      </c>
      <c r="M179" s="55">
        <f t="shared" si="11"/>
        <v>6.0808435852372583E-2</v>
      </c>
    </row>
    <row r="180" spans="1:13" x14ac:dyDescent="0.25">
      <c r="A180" s="52">
        <v>1118</v>
      </c>
      <c r="B180" s="52">
        <f>VLOOKUP(C180,'2018 Pcts combinations'!$A$1:$F$705, 2, FALSE)</f>
        <v>1296</v>
      </c>
      <c r="C180" s="52">
        <v>1423</v>
      </c>
      <c r="D180" s="53" t="str">
        <f>VLOOKUP(C180,'2018 Pcts combinations'!$A$1:$E$705, 5, FALSE)</f>
        <v>St. Peters Antiochian Orthodox Church</v>
      </c>
      <c r="E180" s="52">
        <v>2514</v>
      </c>
      <c r="F180" s="52">
        <v>2038</v>
      </c>
      <c r="G180" s="54">
        <f t="shared" si="8"/>
        <v>0.8106603023070803</v>
      </c>
      <c r="H180" s="52">
        <v>154</v>
      </c>
      <c r="I180" s="54">
        <f t="shared" si="9"/>
        <v>6.1256961018297536E-2</v>
      </c>
      <c r="J180" s="52">
        <v>1307</v>
      </c>
      <c r="K180" s="54">
        <f t="shared" si="10"/>
        <v>0.51988862370723943</v>
      </c>
      <c r="L180" s="52">
        <v>577</v>
      </c>
      <c r="M180" s="55">
        <f t="shared" si="11"/>
        <v>0.22951471758154335</v>
      </c>
    </row>
    <row r="181" spans="1:13" x14ac:dyDescent="0.25">
      <c r="A181" s="52">
        <v>1118</v>
      </c>
      <c r="B181" s="52">
        <f>VLOOKUP(C181,'2018 Pcts combinations'!$A$1:$F$705, 2, FALSE)</f>
        <v>1297</v>
      </c>
      <c r="C181" s="52">
        <v>1297</v>
      </c>
      <c r="D181" s="53" t="str">
        <f>VLOOKUP(C181,'2018 Pcts combinations'!$A$1:$E$705, 5, FALSE)</f>
        <v>A. M. Pate Elementary School</v>
      </c>
      <c r="E181" s="52">
        <v>2895</v>
      </c>
      <c r="F181" s="52">
        <v>1250</v>
      </c>
      <c r="G181" s="54">
        <f t="shared" si="8"/>
        <v>0.43177892918825561</v>
      </c>
      <c r="H181" s="52">
        <v>146</v>
      </c>
      <c r="I181" s="54">
        <f t="shared" si="9"/>
        <v>5.0431778929188258E-2</v>
      </c>
      <c r="J181" s="52">
        <v>776</v>
      </c>
      <c r="K181" s="54">
        <f t="shared" si="10"/>
        <v>0.26804835924006909</v>
      </c>
      <c r="L181" s="52">
        <v>328</v>
      </c>
      <c r="M181" s="55">
        <f t="shared" si="11"/>
        <v>0.11329879101899827</v>
      </c>
    </row>
    <row r="182" spans="1:13" x14ac:dyDescent="0.25">
      <c r="A182" s="52">
        <v>1118</v>
      </c>
      <c r="B182" s="52">
        <f>VLOOKUP(C182,'2018 Pcts combinations'!$A$1:$F$705, 2, FALSE)</f>
        <v>1300</v>
      </c>
      <c r="C182" s="52">
        <v>1300</v>
      </c>
      <c r="D182" s="53" t="str">
        <f>VLOOKUP(C182,'2018 Pcts combinations'!$A$1:$E$705, 5, FALSE)</f>
        <v>St. Luke Cumberland Presbyterian Church</v>
      </c>
      <c r="E182" s="52">
        <v>2440</v>
      </c>
      <c r="F182" s="52">
        <v>1273</v>
      </c>
      <c r="G182" s="54">
        <f t="shared" si="8"/>
        <v>0.52172131147540979</v>
      </c>
      <c r="H182" s="52">
        <v>91</v>
      </c>
      <c r="I182" s="54">
        <f t="shared" si="9"/>
        <v>3.7295081967213116E-2</v>
      </c>
      <c r="J182" s="52">
        <v>793</v>
      </c>
      <c r="K182" s="54">
        <f t="shared" si="10"/>
        <v>0.32500000000000001</v>
      </c>
      <c r="L182" s="52">
        <v>389</v>
      </c>
      <c r="M182" s="55">
        <f t="shared" si="11"/>
        <v>0.15942622950819671</v>
      </c>
    </row>
    <row r="183" spans="1:13" x14ac:dyDescent="0.25">
      <c r="A183" s="52">
        <v>1118</v>
      </c>
      <c r="B183" s="52">
        <f>VLOOKUP(C183,'2018 Pcts combinations'!$A$1:$F$705, 2, FALSE)</f>
        <v>1311</v>
      </c>
      <c r="C183" s="52">
        <v>1311</v>
      </c>
      <c r="D183" s="53" t="str">
        <f>VLOOKUP(C183,'2018 Pcts combinations'!$A$1:$E$705, 5, FALSE)</f>
        <v>St. Matthew United Methodist Church</v>
      </c>
      <c r="E183" s="52">
        <v>1906</v>
      </c>
      <c r="F183" s="52">
        <v>1070</v>
      </c>
      <c r="G183" s="54">
        <f t="shared" si="8"/>
        <v>0.56138509968520467</v>
      </c>
      <c r="H183" s="52">
        <v>67</v>
      </c>
      <c r="I183" s="54">
        <f t="shared" si="9"/>
        <v>3.5152151101783838E-2</v>
      </c>
      <c r="J183" s="52">
        <v>671</v>
      </c>
      <c r="K183" s="54">
        <f t="shared" si="10"/>
        <v>0.35204616998950683</v>
      </c>
      <c r="L183" s="52">
        <v>332</v>
      </c>
      <c r="M183" s="55">
        <f t="shared" si="11"/>
        <v>0.17418677859391396</v>
      </c>
    </row>
    <row r="184" spans="1:13" x14ac:dyDescent="0.25">
      <c r="A184" s="52">
        <v>1118</v>
      </c>
      <c r="B184" s="52">
        <f>VLOOKUP(C184,'2018 Pcts combinations'!$A$1:$F$705, 2, FALSE)</f>
        <v>1339</v>
      </c>
      <c r="C184" s="52">
        <v>1339</v>
      </c>
      <c r="D184" s="53" t="str">
        <f>VLOOKUP(C184,'2018 Pcts combinations'!$A$1:$E$705, 5, FALSE)</f>
        <v>Trinity Chapel</v>
      </c>
      <c r="E184" s="52">
        <v>2887</v>
      </c>
      <c r="F184" s="52">
        <v>1694</v>
      </c>
      <c r="G184" s="54">
        <f t="shared" si="8"/>
        <v>0.58676827156217526</v>
      </c>
      <c r="H184" s="52">
        <v>157</v>
      </c>
      <c r="I184" s="54">
        <f t="shared" si="9"/>
        <v>5.4381711118808448E-2</v>
      </c>
      <c r="J184" s="52">
        <v>1133</v>
      </c>
      <c r="K184" s="54">
        <f t="shared" si="10"/>
        <v>0.39244890890197437</v>
      </c>
      <c r="L184" s="52">
        <v>404</v>
      </c>
      <c r="M184" s="55">
        <f t="shared" si="11"/>
        <v>0.13993765154139245</v>
      </c>
    </row>
    <row r="185" spans="1:13" x14ac:dyDescent="0.25">
      <c r="A185" s="52">
        <v>1118</v>
      </c>
      <c r="B185" s="52">
        <f>VLOOKUP(C185,'2018 Pcts combinations'!$A$1:$F$705, 2, FALSE)</f>
        <v>1346</v>
      </c>
      <c r="C185" s="52">
        <v>1346</v>
      </c>
      <c r="D185" s="53" t="str">
        <f>VLOOKUP(C185,'2018 Pcts combinations'!$A$1:$E$705, 5, FALSE)</f>
        <v>Brighter Outlook Center</v>
      </c>
      <c r="E185" s="52">
        <v>1322</v>
      </c>
      <c r="F185" s="52">
        <v>428</v>
      </c>
      <c r="G185" s="54">
        <f t="shared" si="8"/>
        <v>0.3237518910741301</v>
      </c>
      <c r="H185" s="52">
        <v>34</v>
      </c>
      <c r="I185" s="54">
        <f t="shared" si="9"/>
        <v>2.5718608169440244E-2</v>
      </c>
      <c r="J185" s="52">
        <v>233</v>
      </c>
      <c r="K185" s="54">
        <f t="shared" si="10"/>
        <v>0.1762481089258699</v>
      </c>
      <c r="L185" s="52">
        <v>161</v>
      </c>
      <c r="M185" s="55">
        <f t="shared" si="11"/>
        <v>0.12178517397881997</v>
      </c>
    </row>
    <row r="186" spans="1:13" x14ac:dyDescent="0.25">
      <c r="A186" s="52">
        <v>1118</v>
      </c>
      <c r="B186" s="52">
        <f>VLOOKUP(C186,'2018 Pcts combinations'!$A$1:$F$705, 2, FALSE)</f>
        <v>1347</v>
      </c>
      <c r="C186" s="52">
        <v>1347</v>
      </c>
      <c r="D186" s="53" t="str">
        <f>VLOOKUP(C186,'2018 Pcts combinations'!$A$1:$E$705, 5, FALSE)</f>
        <v>Mary Harris Intermediate School</v>
      </c>
      <c r="E186" s="52">
        <v>4619</v>
      </c>
      <c r="F186" s="52">
        <v>2871</v>
      </c>
      <c r="G186" s="54">
        <f t="shared" si="8"/>
        <v>0.6215631088980299</v>
      </c>
      <c r="H186" s="52">
        <v>175</v>
      </c>
      <c r="I186" s="54">
        <f t="shared" si="9"/>
        <v>3.7886988525654905E-2</v>
      </c>
      <c r="J186" s="52">
        <v>2201</v>
      </c>
      <c r="K186" s="54">
        <f t="shared" si="10"/>
        <v>0.47651006711409394</v>
      </c>
      <c r="L186" s="52">
        <v>495</v>
      </c>
      <c r="M186" s="55">
        <f t="shared" si="11"/>
        <v>0.10716605325828102</v>
      </c>
    </row>
    <row r="187" spans="1:13" x14ac:dyDescent="0.25">
      <c r="A187" s="52">
        <v>1118</v>
      </c>
      <c r="B187" s="52">
        <f>VLOOKUP(C187,'2018 Pcts combinations'!$A$1:$F$705, 2, FALSE)</f>
        <v>1377</v>
      </c>
      <c r="C187" s="52">
        <v>1071</v>
      </c>
      <c r="D187" s="53" t="str">
        <f>VLOOKUP(C187,'2018 Pcts combinations'!$A$1:$E$705, 5, FALSE)</f>
        <v>Fort Worth Presbyterian Church</v>
      </c>
      <c r="E187" s="52">
        <v>2806</v>
      </c>
      <c r="F187" s="52">
        <v>1175</v>
      </c>
      <c r="G187" s="54">
        <f t="shared" si="8"/>
        <v>0.41874554526015678</v>
      </c>
      <c r="H187" s="52">
        <v>130</v>
      </c>
      <c r="I187" s="54">
        <f t="shared" si="9"/>
        <v>4.6329294369208837E-2</v>
      </c>
      <c r="J187" s="52">
        <v>740</v>
      </c>
      <c r="K187" s="54">
        <f t="shared" si="10"/>
        <v>0.2637205987170349</v>
      </c>
      <c r="L187" s="52">
        <v>305</v>
      </c>
      <c r="M187" s="55">
        <f t="shared" si="11"/>
        <v>0.10869565217391304</v>
      </c>
    </row>
    <row r="188" spans="1:13" x14ac:dyDescent="0.25">
      <c r="A188" s="52">
        <v>1118</v>
      </c>
      <c r="B188" s="52">
        <f>VLOOKUP(C188,'2018 Pcts combinations'!$A$1:$F$705, 2, FALSE)</f>
        <v>1377</v>
      </c>
      <c r="C188" s="52">
        <v>1377</v>
      </c>
      <c r="D188" s="53" t="str">
        <f>VLOOKUP(C188,'2018 Pcts combinations'!$A$1:$E$705, 5, FALSE)</f>
        <v>Fort Worth Presbyterian Church</v>
      </c>
      <c r="E188" s="52">
        <v>4166</v>
      </c>
      <c r="F188" s="52">
        <v>2407</v>
      </c>
      <c r="G188" s="54">
        <f t="shared" si="8"/>
        <v>0.57777244359097457</v>
      </c>
      <c r="H188" s="52">
        <v>230</v>
      </c>
      <c r="I188" s="54">
        <f t="shared" si="9"/>
        <v>5.5208833413346134E-2</v>
      </c>
      <c r="J188" s="52">
        <v>1638</v>
      </c>
      <c r="K188" s="54">
        <f t="shared" si="10"/>
        <v>0.39318290926548249</v>
      </c>
      <c r="L188" s="52">
        <v>539</v>
      </c>
      <c r="M188" s="55">
        <f t="shared" si="11"/>
        <v>0.12938070091214593</v>
      </c>
    </row>
    <row r="189" spans="1:13" x14ac:dyDescent="0.25">
      <c r="A189" s="52">
        <v>1118</v>
      </c>
      <c r="B189" s="52">
        <f>VLOOKUP(C189,'2018 Pcts combinations'!$A$1:$F$705, 2, FALSE)</f>
        <v>1378</v>
      </c>
      <c r="C189" s="52">
        <v>1378</v>
      </c>
      <c r="D189" s="53" t="str">
        <f>VLOOKUP(C189,'2018 Pcts combinations'!$A$1:$E$705, 5, FALSE)</f>
        <v>Parkway Elementary School</v>
      </c>
      <c r="E189" s="52">
        <v>3727</v>
      </c>
      <c r="F189" s="52">
        <v>1879</v>
      </c>
      <c r="G189" s="54">
        <f t="shared" si="8"/>
        <v>0.50415884089079688</v>
      </c>
      <c r="H189" s="52">
        <v>61</v>
      </c>
      <c r="I189" s="54">
        <f t="shared" si="9"/>
        <v>1.6367051247652267E-2</v>
      </c>
      <c r="J189" s="52">
        <v>1190</v>
      </c>
      <c r="K189" s="54">
        <f t="shared" si="10"/>
        <v>0.31929165548698685</v>
      </c>
      <c r="L189" s="52">
        <v>628</v>
      </c>
      <c r="M189" s="55">
        <f t="shared" si="11"/>
        <v>0.16850013415615778</v>
      </c>
    </row>
    <row r="190" spans="1:13" x14ac:dyDescent="0.25">
      <c r="A190" s="52">
        <v>1118</v>
      </c>
      <c r="B190" s="52">
        <f>VLOOKUP(C190,'2018 Pcts combinations'!$A$1:$F$705, 2, FALSE)</f>
        <v>1459</v>
      </c>
      <c r="C190" s="52">
        <v>1292</v>
      </c>
      <c r="D190" s="53" t="str">
        <f>VLOOKUP(C190,'2018 Pcts combinations'!$A$1:$E$705, 5, FALSE)</f>
        <v>Christ United Methodist Church</v>
      </c>
      <c r="E190" s="52">
        <v>1779</v>
      </c>
      <c r="F190" s="52">
        <v>811</v>
      </c>
      <c r="G190" s="54">
        <f t="shared" si="8"/>
        <v>0.45587408656548623</v>
      </c>
      <c r="H190" s="52">
        <v>43</v>
      </c>
      <c r="I190" s="54">
        <f t="shared" si="9"/>
        <v>2.417088251826869E-2</v>
      </c>
      <c r="J190" s="52">
        <v>517</v>
      </c>
      <c r="K190" s="54">
        <f t="shared" si="10"/>
        <v>0.29061270376616077</v>
      </c>
      <c r="L190" s="52">
        <v>251</v>
      </c>
      <c r="M190" s="55">
        <f t="shared" si="11"/>
        <v>0.14109050028105677</v>
      </c>
    </row>
    <row r="191" spans="1:13" x14ac:dyDescent="0.25">
      <c r="A191" s="52">
        <v>1118</v>
      </c>
      <c r="B191" s="52">
        <f>VLOOKUP(C191,'2018 Pcts combinations'!$A$1:$F$705, 2, FALSE)</f>
        <v>1459</v>
      </c>
      <c r="C191" s="52">
        <v>1440</v>
      </c>
      <c r="D191" s="53" t="str">
        <f>VLOOKUP(C191,'2018 Pcts combinations'!$A$1:$E$705, 5, FALSE)</f>
        <v>Christ United Methodist Church</v>
      </c>
      <c r="E191" s="52">
        <v>2094</v>
      </c>
      <c r="F191" s="52">
        <v>999</v>
      </c>
      <c r="G191" s="54">
        <f t="shared" si="8"/>
        <v>0.47707736389684813</v>
      </c>
      <c r="H191" s="52">
        <v>40</v>
      </c>
      <c r="I191" s="54">
        <f t="shared" si="9"/>
        <v>1.9102196752626553E-2</v>
      </c>
      <c r="J191" s="52">
        <v>653</v>
      </c>
      <c r="K191" s="54">
        <f t="shared" si="10"/>
        <v>0.31184336198662849</v>
      </c>
      <c r="L191" s="52">
        <v>306</v>
      </c>
      <c r="M191" s="55">
        <f t="shared" si="11"/>
        <v>0.14613180515759314</v>
      </c>
    </row>
    <row r="192" spans="1:13" x14ac:dyDescent="0.25">
      <c r="A192" s="52">
        <v>1118</v>
      </c>
      <c r="B192" s="52">
        <f>VLOOKUP(C192,'2018 Pcts combinations'!$A$1:$F$705, 2, FALSE)</f>
        <v>1459</v>
      </c>
      <c r="C192" s="52">
        <v>1459</v>
      </c>
      <c r="D192" s="53" t="str">
        <f>VLOOKUP(C192,'2018 Pcts combinations'!$A$1:$E$705, 5, FALSE)</f>
        <v>Christ United Methodist Church</v>
      </c>
      <c r="E192" s="52">
        <v>1971</v>
      </c>
      <c r="F192" s="52">
        <v>1002</v>
      </c>
      <c r="G192" s="54">
        <f t="shared" si="8"/>
        <v>0.50837138508371382</v>
      </c>
      <c r="H192" s="52">
        <v>59</v>
      </c>
      <c r="I192" s="54">
        <f t="shared" si="9"/>
        <v>2.9934043632673768E-2</v>
      </c>
      <c r="J192" s="52">
        <v>660</v>
      </c>
      <c r="K192" s="54">
        <f t="shared" si="10"/>
        <v>0.33485540334855401</v>
      </c>
      <c r="L192" s="52">
        <v>283</v>
      </c>
      <c r="M192" s="55">
        <f t="shared" si="11"/>
        <v>0.14358193810248604</v>
      </c>
    </row>
    <row r="193" spans="1:13" x14ac:dyDescent="0.25">
      <c r="A193" s="52">
        <v>1118</v>
      </c>
      <c r="B193" s="52">
        <f>VLOOKUP(C193,'2018 Pcts combinations'!$A$1:$F$705, 2, FALSE)</f>
        <v>1463</v>
      </c>
      <c r="C193" s="52">
        <v>1463</v>
      </c>
      <c r="D193" s="53" t="str">
        <f>VLOOKUP(C193,'2018 Pcts combinations'!$A$1:$E$705, 5, FALSE)</f>
        <v>Shepherd of Life Lutheran Church</v>
      </c>
      <c r="E193" s="52">
        <v>2220</v>
      </c>
      <c r="F193" s="52">
        <v>791</v>
      </c>
      <c r="G193" s="54">
        <f t="shared" si="8"/>
        <v>0.35630630630630633</v>
      </c>
      <c r="H193" s="52">
        <v>21</v>
      </c>
      <c r="I193" s="54">
        <f t="shared" si="9"/>
        <v>9.45945945945946E-3</v>
      </c>
      <c r="J193" s="52">
        <v>454</v>
      </c>
      <c r="K193" s="54">
        <f t="shared" si="10"/>
        <v>0.2045045045045045</v>
      </c>
      <c r="L193" s="52">
        <v>316</v>
      </c>
      <c r="M193" s="55">
        <f t="shared" si="11"/>
        <v>0.14234234234234233</v>
      </c>
    </row>
    <row r="194" spans="1:13" x14ac:dyDescent="0.25">
      <c r="A194" s="52">
        <v>1118</v>
      </c>
      <c r="B194" s="52">
        <f>VLOOKUP(C194,'2018 Pcts combinations'!$A$1:$F$705, 2, FALSE)</f>
        <v>1463</v>
      </c>
      <c r="C194" s="52">
        <v>2281</v>
      </c>
      <c r="D194" s="53" t="str">
        <f>VLOOKUP(C194,'2018 Pcts combinations'!$A$1:$E$705, 5, FALSE)</f>
        <v>Shepherd of Life Lutheran Church</v>
      </c>
      <c r="E194" s="52">
        <v>1350</v>
      </c>
      <c r="F194" s="52">
        <v>852</v>
      </c>
      <c r="G194" s="54">
        <f t="shared" ref="G194:G257" si="12">IF(E194&gt;0, F194/E194, 0)</f>
        <v>0.63111111111111107</v>
      </c>
      <c r="H194" s="52">
        <v>91</v>
      </c>
      <c r="I194" s="54">
        <f t="shared" ref="I194:I257" si="13">IF(E194&gt;0, H194/E194, 0)</f>
        <v>6.7407407407407402E-2</v>
      </c>
      <c r="J194" s="52">
        <v>614</v>
      </c>
      <c r="K194" s="54">
        <f t="shared" ref="K194:K257" si="14">IF(E194&gt;0, J194/E194, 0)</f>
        <v>0.45481481481481484</v>
      </c>
      <c r="L194" s="52">
        <v>147</v>
      </c>
      <c r="M194" s="55">
        <f t="shared" ref="M194:M257" si="15">IF(E194&gt;0, L194/E194, 0)</f>
        <v>0.10888888888888888</v>
      </c>
    </row>
    <row r="195" spans="1:13" x14ac:dyDescent="0.25">
      <c r="A195" s="52">
        <v>1118</v>
      </c>
      <c r="B195" s="52">
        <f>VLOOKUP(C195,'2018 Pcts combinations'!$A$1:$F$705, 2, FALSE)</f>
        <v>1463</v>
      </c>
      <c r="C195" s="52">
        <v>2467</v>
      </c>
      <c r="D195" s="53" t="str">
        <f>VLOOKUP(C195,'2018 Pcts combinations'!$A$1:$E$705, 5, FALSE)</f>
        <v>Shepherd of Life Lutheran Church</v>
      </c>
      <c r="E195" s="52">
        <v>2774</v>
      </c>
      <c r="F195" s="52">
        <v>1272</v>
      </c>
      <c r="G195" s="54">
        <f t="shared" si="12"/>
        <v>0.45854361932227827</v>
      </c>
      <c r="H195" s="52">
        <v>94</v>
      </c>
      <c r="I195" s="54">
        <f t="shared" si="13"/>
        <v>3.3886085075702954E-2</v>
      </c>
      <c r="J195" s="52">
        <v>810</v>
      </c>
      <c r="K195" s="54">
        <f t="shared" si="14"/>
        <v>0.29199711607786588</v>
      </c>
      <c r="L195" s="52">
        <v>368</v>
      </c>
      <c r="M195" s="55">
        <f t="shared" si="15"/>
        <v>0.13266041816870944</v>
      </c>
    </row>
    <row r="196" spans="1:13" x14ac:dyDescent="0.25">
      <c r="A196" s="52">
        <v>1118</v>
      </c>
      <c r="B196" s="52">
        <f>VLOOKUP(C196,'2018 Pcts combinations'!$A$1:$F$705, 2, FALSE)</f>
        <v>1477</v>
      </c>
      <c r="C196" s="52">
        <v>1477</v>
      </c>
      <c r="D196" s="53" t="str">
        <f>VLOOKUP(C196,'2018 Pcts combinations'!$A$1:$E$705, 5, FALSE)</f>
        <v>Glen Park Elementary School</v>
      </c>
      <c r="E196" s="52">
        <v>1242</v>
      </c>
      <c r="F196" s="52">
        <v>437</v>
      </c>
      <c r="G196" s="54">
        <f t="shared" si="12"/>
        <v>0.35185185185185186</v>
      </c>
      <c r="H196" s="52">
        <v>26</v>
      </c>
      <c r="I196" s="54">
        <f t="shared" si="13"/>
        <v>2.0933977455716585E-2</v>
      </c>
      <c r="J196" s="52">
        <v>254</v>
      </c>
      <c r="K196" s="54">
        <f t="shared" si="14"/>
        <v>0.20450885668276972</v>
      </c>
      <c r="L196" s="52">
        <v>157</v>
      </c>
      <c r="M196" s="55">
        <f t="shared" si="15"/>
        <v>0.12640901771336555</v>
      </c>
    </row>
    <row r="197" spans="1:13" x14ac:dyDescent="0.25">
      <c r="A197" s="52">
        <v>1118</v>
      </c>
      <c r="B197" s="52">
        <f>VLOOKUP(C197,'2018 Pcts combinations'!$A$1:$F$705, 2, FALSE)</f>
        <v>1477</v>
      </c>
      <c r="C197" s="52">
        <v>1482</v>
      </c>
      <c r="D197" s="53" t="str">
        <f>VLOOKUP(C197,'2018 Pcts combinations'!$A$1:$E$705, 5, FALSE)</f>
        <v>Glen Park Elementary School</v>
      </c>
      <c r="E197" s="52">
        <v>717</v>
      </c>
      <c r="F197" s="52">
        <v>302</v>
      </c>
      <c r="G197" s="54">
        <f t="shared" si="12"/>
        <v>0.4211994421199442</v>
      </c>
      <c r="H197" s="52">
        <v>10</v>
      </c>
      <c r="I197" s="54">
        <f t="shared" si="13"/>
        <v>1.3947001394700139E-2</v>
      </c>
      <c r="J197" s="52">
        <v>179</v>
      </c>
      <c r="K197" s="54">
        <f t="shared" si="14"/>
        <v>0.24965132496513251</v>
      </c>
      <c r="L197" s="52">
        <v>113</v>
      </c>
      <c r="M197" s="55">
        <f t="shared" si="15"/>
        <v>0.15760111576011157</v>
      </c>
    </row>
    <row r="198" spans="1:13" x14ac:dyDescent="0.25">
      <c r="A198" s="52">
        <v>1118</v>
      </c>
      <c r="B198" s="52">
        <f>VLOOKUP(C198,'2018 Pcts combinations'!$A$1:$F$705, 2, FALSE)</f>
        <v>1489</v>
      </c>
      <c r="C198" s="52">
        <v>1489</v>
      </c>
      <c r="D198" s="53" t="str">
        <f>VLOOKUP(C198,'2018 Pcts combinations'!$A$1:$E$705, 5, FALSE)</f>
        <v>Bill J. Elliott Elementary School</v>
      </c>
      <c r="E198" s="52">
        <v>1954</v>
      </c>
      <c r="F198" s="52">
        <v>1013</v>
      </c>
      <c r="G198" s="54">
        <f t="shared" si="12"/>
        <v>0.5184237461617196</v>
      </c>
      <c r="H198" s="52">
        <v>53</v>
      </c>
      <c r="I198" s="54">
        <f t="shared" si="13"/>
        <v>2.7123848515864891E-2</v>
      </c>
      <c r="J198" s="52">
        <v>657</v>
      </c>
      <c r="K198" s="54">
        <f t="shared" si="14"/>
        <v>0.33623336745138177</v>
      </c>
      <c r="L198" s="52">
        <v>303</v>
      </c>
      <c r="M198" s="55">
        <f t="shared" si="15"/>
        <v>0.15506653019447286</v>
      </c>
    </row>
    <row r="199" spans="1:13" x14ac:dyDescent="0.25">
      <c r="A199" s="52">
        <v>1118</v>
      </c>
      <c r="B199" s="52">
        <f>VLOOKUP(C199,'2018 Pcts combinations'!$A$1:$F$705, 2, FALSE)</f>
        <v>1489</v>
      </c>
      <c r="C199" s="52">
        <v>1518</v>
      </c>
      <c r="D199" s="53" t="str">
        <f>VLOOKUP(C199,'2018 Pcts combinations'!$A$1:$E$705, 5, FALSE)</f>
        <v>Bill J. Elliott Elementary School</v>
      </c>
      <c r="E199" s="52">
        <v>1061</v>
      </c>
      <c r="F199" s="52">
        <v>400</v>
      </c>
      <c r="G199" s="54">
        <f t="shared" si="12"/>
        <v>0.3770028275212064</v>
      </c>
      <c r="H199" s="52">
        <v>17</v>
      </c>
      <c r="I199" s="54">
        <f t="shared" si="13"/>
        <v>1.6022620169651274E-2</v>
      </c>
      <c r="J199" s="52">
        <v>255</v>
      </c>
      <c r="K199" s="54">
        <f t="shared" si="14"/>
        <v>0.2403393025447691</v>
      </c>
      <c r="L199" s="52">
        <v>128</v>
      </c>
      <c r="M199" s="55">
        <f t="shared" si="15"/>
        <v>0.12064090480678605</v>
      </c>
    </row>
    <row r="200" spans="1:13" x14ac:dyDescent="0.25">
      <c r="A200" s="52">
        <v>1118</v>
      </c>
      <c r="B200" s="52">
        <f>VLOOKUP(C200,'2018 Pcts combinations'!$A$1:$F$705, 2, FALSE)</f>
        <v>1489</v>
      </c>
      <c r="C200" s="52">
        <v>1651</v>
      </c>
      <c r="D200" s="53" t="str">
        <f>VLOOKUP(C200,'2018 Pcts combinations'!$A$1:$E$705, 5, FALSE)</f>
        <v>Bill J. Elliott Elementary School</v>
      </c>
      <c r="E200" s="52">
        <v>0</v>
      </c>
      <c r="F200" s="52">
        <v>0</v>
      </c>
      <c r="G200" s="54">
        <f t="shared" si="12"/>
        <v>0</v>
      </c>
      <c r="H200" s="52">
        <v>0</v>
      </c>
      <c r="I200" s="54">
        <f t="shared" si="13"/>
        <v>0</v>
      </c>
      <c r="J200" s="52">
        <v>0</v>
      </c>
      <c r="K200" s="54">
        <f t="shared" si="14"/>
        <v>0</v>
      </c>
      <c r="L200" s="52">
        <v>0</v>
      </c>
      <c r="M200" s="55">
        <f t="shared" si="15"/>
        <v>0</v>
      </c>
    </row>
    <row r="201" spans="1:13" x14ac:dyDescent="0.25">
      <c r="A201" s="52">
        <v>1118</v>
      </c>
      <c r="B201" s="52">
        <f>VLOOKUP(C201,'2018 Pcts combinations'!$A$1:$F$705, 2, FALSE)</f>
        <v>1504</v>
      </c>
      <c r="C201" s="52">
        <v>1352</v>
      </c>
      <c r="D201" s="53" t="str">
        <f>VLOOKUP(C201,'2018 Pcts combinations'!$A$1:$E$705, 5, FALSE)</f>
        <v>Tabernacle Baptist Church of Rendon</v>
      </c>
      <c r="E201" s="52">
        <v>665</v>
      </c>
      <c r="F201" s="52">
        <v>391</v>
      </c>
      <c r="G201" s="54">
        <f t="shared" si="12"/>
        <v>0.58796992481203003</v>
      </c>
      <c r="H201" s="52">
        <v>45</v>
      </c>
      <c r="I201" s="54">
        <f t="shared" si="13"/>
        <v>6.7669172932330823E-2</v>
      </c>
      <c r="J201" s="52">
        <v>273</v>
      </c>
      <c r="K201" s="54">
        <f t="shared" si="14"/>
        <v>0.41052631578947368</v>
      </c>
      <c r="L201" s="52">
        <v>73</v>
      </c>
      <c r="M201" s="55">
        <f t="shared" si="15"/>
        <v>0.10977443609022557</v>
      </c>
    </row>
    <row r="202" spans="1:13" x14ac:dyDescent="0.25">
      <c r="A202" s="52">
        <v>1118</v>
      </c>
      <c r="B202" s="52">
        <f>VLOOKUP(C202,'2018 Pcts combinations'!$A$1:$F$705, 2, FALSE)</f>
        <v>1504</v>
      </c>
      <c r="C202" s="52">
        <v>1504</v>
      </c>
      <c r="D202" s="53" t="str">
        <f>VLOOKUP(C202,'2018 Pcts combinations'!$A$1:$E$705, 5, FALSE)</f>
        <v>Tabernacle Baptist Church of Rendon</v>
      </c>
      <c r="E202" s="52">
        <v>1997</v>
      </c>
      <c r="F202" s="52">
        <v>1175</v>
      </c>
      <c r="G202" s="54">
        <f t="shared" si="12"/>
        <v>0.58838257386079118</v>
      </c>
      <c r="H202" s="52">
        <v>91</v>
      </c>
      <c r="I202" s="54">
        <f t="shared" si="13"/>
        <v>4.5568352528793189E-2</v>
      </c>
      <c r="J202" s="52">
        <v>793</v>
      </c>
      <c r="K202" s="54">
        <f t="shared" si="14"/>
        <v>0.39709564346519782</v>
      </c>
      <c r="L202" s="52">
        <v>291</v>
      </c>
      <c r="M202" s="55">
        <f t="shared" si="15"/>
        <v>0.1457185778668002</v>
      </c>
    </row>
    <row r="203" spans="1:13" x14ac:dyDescent="0.25">
      <c r="A203" s="52">
        <v>1118</v>
      </c>
      <c r="B203" s="52">
        <f>VLOOKUP(C203,'2018 Pcts combinations'!$A$1:$F$705, 2, FALSE)</f>
        <v>1603</v>
      </c>
      <c r="C203" s="52">
        <v>1603</v>
      </c>
      <c r="D203" s="53" t="str">
        <f>VLOOKUP(C203,'2018 Pcts combinations'!$A$1:$E$705, 5, FALSE)</f>
        <v>Candlewood Suites Hotel</v>
      </c>
      <c r="E203" s="52">
        <v>2685</v>
      </c>
      <c r="F203" s="52">
        <v>1233</v>
      </c>
      <c r="G203" s="54">
        <f t="shared" si="12"/>
        <v>0.45921787709497208</v>
      </c>
      <c r="H203" s="52">
        <v>14</v>
      </c>
      <c r="I203" s="54">
        <f t="shared" si="13"/>
        <v>5.2141527001862194E-3</v>
      </c>
      <c r="J203" s="52">
        <v>789</v>
      </c>
      <c r="K203" s="54">
        <f t="shared" si="14"/>
        <v>0.29385474860335198</v>
      </c>
      <c r="L203" s="52">
        <v>430</v>
      </c>
      <c r="M203" s="55">
        <f t="shared" si="15"/>
        <v>0.16014897579143389</v>
      </c>
    </row>
    <row r="204" spans="1:13" x14ac:dyDescent="0.25">
      <c r="A204" s="52">
        <v>1118</v>
      </c>
      <c r="B204" s="52">
        <f>VLOOKUP(C204,'2018 Pcts combinations'!$A$1:$F$705, 2, FALSE)</f>
        <v>1639</v>
      </c>
      <c r="C204" s="52">
        <v>1639</v>
      </c>
      <c r="D204" s="53" t="str">
        <f>VLOOKUP(C204,'2018 Pcts combinations'!$A$1:$E$705, 5, FALSE)</f>
        <v>Hallmark Baptist Church</v>
      </c>
      <c r="E204" s="52">
        <v>3880</v>
      </c>
      <c r="F204" s="52">
        <v>2106</v>
      </c>
      <c r="G204" s="54">
        <f t="shared" si="12"/>
        <v>0.54278350515463913</v>
      </c>
      <c r="H204" s="52">
        <v>52</v>
      </c>
      <c r="I204" s="54">
        <f t="shared" si="13"/>
        <v>1.3402061855670102E-2</v>
      </c>
      <c r="J204" s="52">
        <v>1406</v>
      </c>
      <c r="K204" s="54">
        <f t="shared" si="14"/>
        <v>0.36237113402061855</v>
      </c>
      <c r="L204" s="52">
        <v>648</v>
      </c>
      <c r="M204" s="55">
        <f t="shared" si="15"/>
        <v>0.1670103092783505</v>
      </c>
    </row>
    <row r="205" spans="1:13" x14ac:dyDescent="0.25">
      <c r="A205" s="52">
        <v>1118</v>
      </c>
      <c r="B205" s="52">
        <f>VLOOKUP(C205,'2018 Pcts combinations'!$A$1:$F$705, 2, FALSE)</f>
        <v>1641</v>
      </c>
      <c r="C205" s="52">
        <v>1424</v>
      </c>
      <c r="D205" s="53" t="str">
        <f>VLOOKUP(C205,'2018 Pcts combinations'!$A$1:$E$705, 5, FALSE)</f>
        <v>North Crowley 9th Grade Campus</v>
      </c>
      <c r="E205" s="52">
        <v>15</v>
      </c>
      <c r="F205" s="52">
        <v>17</v>
      </c>
      <c r="G205" s="54">
        <f t="shared" si="12"/>
        <v>1.1333333333333333</v>
      </c>
      <c r="H205" s="52">
        <v>3</v>
      </c>
      <c r="I205" s="54">
        <f t="shared" si="13"/>
        <v>0.2</v>
      </c>
      <c r="J205" s="52">
        <v>6</v>
      </c>
      <c r="K205" s="54">
        <f t="shared" si="14"/>
        <v>0.4</v>
      </c>
      <c r="L205" s="52">
        <v>8</v>
      </c>
      <c r="M205" s="55">
        <f t="shared" si="15"/>
        <v>0.53333333333333333</v>
      </c>
    </row>
    <row r="206" spans="1:13" x14ac:dyDescent="0.25">
      <c r="A206" s="52">
        <v>1118</v>
      </c>
      <c r="B206" s="52">
        <f>VLOOKUP(C206,'2018 Pcts combinations'!$A$1:$F$705, 2, FALSE)</f>
        <v>1641</v>
      </c>
      <c r="C206" s="52">
        <v>1641</v>
      </c>
      <c r="D206" s="53" t="str">
        <f>VLOOKUP(C206,'2018 Pcts combinations'!$A$1:$E$705, 5, FALSE)</f>
        <v>North Crowley 9th Grade Campus</v>
      </c>
      <c r="E206" s="52">
        <v>4002</v>
      </c>
      <c r="F206" s="52">
        <v>2555</v>
      </c>
      <c r="G206" s="54">
        <f t="shared" si="12"/>
        <v>0.6384307846076962</v>
      </c>
      <c r="H206" s="52">
        <v>102</v>
      </c>
      <c r="I206" s="54">
        <f t="shared" si="13"/>
        <v>2.5487256371814093E-2</v>
      </c>
      <c r="J206" s="52">
        <v>1865</v>
      </c>
      <c r="K206" s="54">
        <f t="shared" si="14"/>
        <v>0.46601699150424786</v>
      </c>
      <c r="L206" s="52">
        <v>588</v>
      </c>
      <c r="M206" s="55">
        <f t="shared" si="15"/>
        <v>0.14692653673163419</v>
      </c>
    </row>
    <row r="207" spans="1:13" x14ac:dyDescent="0.25">
      <c r="A207" s="52">
        <v>1118</v>
      </c>
      <c r="B207" s="52">
        <f>VLOOKUP(C207,'2018 Pcts combinations'!$A$1:$F$705, 2, FALSE)</f>
        <v>1642</v>
      </c>
      <c r="C207" s="52">
        <v>1436</v>
      </c>
      <c r="D207" s="53" t="str">
        <f>VLOOKUP(C207,'2018 Pcts combinations'!$A$1:$E$705, 5, FALSE)</f>
        <v>Sidney Poynter Elementary School</v>
      </c>
      <c r="E207" s="52">
        <v>1056</v>
      </c>
      <c r="F207" s="52">
        <v>504</v>
      </c>
      <c r="G207" s="54">
        <f t="shared" si="12"/>
        <v>0.47727272727272729</v>
      </c>
      <c r="H207" s="52">
        <v>16</v>
      </c>
      <c r="I207" s="54">
        <f t="shared" si="13"/>
        <v>1.5151515151515152E-2</v>
      </c>
      <c r="J207" s="52">
        <v>383</v>
      </c>
      <c r="K207" s="54">
        <f t="shared" si="14"/>
        <v>0.36268939393939392</v>
      </c>
      <c r="L207" s="52">
        <v>105</v>
      </c>
      <c r="M207" s="55">
        <f t="shared" si="15"/>
        <v>9.9431818181818177E-2</v>
      </c>
    </row>
    <row r="208" spans="1:13" x14ac:dyDescent="0.25">
      <c r="A208" s="52">
        <v>1118</v>
      </c>
      <c r="B208" s="52">
        <f>VLOOKUP(C208,'2018 Pcts combinations'!$A$1:$F$705, 2, FALSE)</f>
        <v>1642</v>
      </c>
      <c r="C208" s="52">
        <v>1642</v>
      </c>
      <c r="D208" s="53" t="str">
        <f>VLOOKUP(C208,'2018 Pcts combinations'!$A$1:$E$705, 5, FALSE)</f>
        <v>Sidney Poynter Elementary School</v>
      </c>
      <c r="E208" s="52">
        <v>2384</v>
      </c>
      <c r="F208" s="52">
        <v>1223</v>
      </c>
      <c r="G208" s="54">
        <f t="shared" si="12"/>
        <v>0.51300335570469802</v>
      </c>
      <c r="H208" s="52">
        <v>40</v>
      </c>
      <c r="I208" s="54">
        <f t="shared" si="13"/>
        <v>1.6778523489932886E-2</v>
      </c>
      <c r="J208" s="52">
        <v>839</v>
      </c>
      <c r="K208" s="54">
        <f t="shared" si="14"/>
        <v>0.35192953020134227</v>
      </c>
      <c r="L208" s="52">
        <v>344</v>
      </c>
      <c r="M208" s="55">
        <f t="shared" si="15"/>
        <v>0.14429530201342283</v>
      </c>
    </row>
    <row r="209" spans="1:13" x14ac:dyDescent="0.25">
      <c r="A209" s="52">
        <v>1118</v>
      </c>
      <c r="B209" s="52">
        <f>VLOOKUP(C209,'2018 Pcts combinations'!$A$1:$F$705, 2, FALSE)</f>
        <v>2003</v>
      </c>
      <c r="C209" s="52">
        <v>1605</v>
      </c>
      <c r="D209" s="53" t="str">
        <f>VLOOKUP(C209,'2018 Pcts combinations'!$A$1:$E$705, 5, FALSE)</f>
        <v>Pope Elementary School</v>
      </c>
      <c r="E209" s="52">
        <v>0</v>
      </c>
      <c r="F209" s="52">
        <v>0</v>
      </c>
      <c r="G209" s="54">
        <f t="shared" si="12"/>
        <v>0</v>
      </c>
      <c r="H209" s="52">
        <v>0</v>
      </c>
      <c r="I209" s="54">
        <f t="shared" si="13"/>
        <v>0</v>
      </c>
      <c r="J209" s="52">
        <v>0</v>
      </c>
      <c r="K209" s="54">
        <f t="shared" si="14"/>
        <v>0</v>
      </c>
      <c r="L209" s="52">
        <v>0</v>
      </c>
      <c r="M209" s="55">
        <f t="shared" si="15"/>
        <v>0</v>
      </c>
    </row>
    <row r="210" spans="1:13" x14ac:dyDescent="0.25">
      <c r="A210" s="52">
        <v>1118</v>
      </c>
      <c r="B210" s="52">
        <f>VLOOKUP(C210,'2018 Pcts combinations'!$A$1:$F$705, 2, FALSE)</f>
        <v>2003</v>
      </c>
      <c r="C210" s="52">
        <v>2003</v>
      </c>
      <c r="D210" s="53" t="str">
        <f>VLOOKUP(C210,'2018 Pcts combinations'!$A$1:$E$705, 5, FALSE)</f>
        <v>Pope Elementary School</v>
      </c>
      <c r="E210" s="52">
        <v>961</v>
      </c>
      <c r="F210" s="52">
        <v>632</v>
      </c>
      <c r="G210" s="54">
        <f t="shared" si="12"/>
        <v>0.65764828303850154</v>
      </c>
      <c r="H210" s="52">
        <v>73</v>
      </c>
      <c r="I210" s="54">
        <f t="shared" si="13"/>
        <v>7.5962539021852238E-2</v>
      </c>
      <c r="J210" s="52">
        <v>380</v>
      </c>
      <c r="K210" s="54">
        <f t="shared" si="14"/>
        <v>0.39542143600416235</v>
      </c>
      <c r="L210" s="52">
        <v>179</v>
      </c>
      <c r="M210" s="55">
        <f t="shared" si="15"/>
        <v>0.186264308012487</v>
      </c>
    </row>
    <row r="211" spans="1:13" x14ac:dyDescent="0.25">
      <c r="A211" s="52">
        <v>1118</v>
      </c>
      <c r="B211" s="52">
        <f>VLOOKUP(C211,'2018 Pcts combinations'!$A$1:$F$705, 2, FALSE)</f>
        <v>2003</v>
      </c>
      <c r="C211" s="52">
        <v>2303</v>
      </c>
      <c r="D211" s="53" t="str">
        <f>VLOOKUP(C211,'2018 Pcts combinations'!$A$1:$E$705, 5, FALSE)</f>
        <v>Pope Elementary School</v>
      </c>
      <c r="E211" s="52">
        <v>2184</v>
      </c>
      <c r="F211" s="52">
        <v>1454</v>
      </c>
      <c r="G211" s="54">
        <f t="shared" si="12"/>
        <v>0.66575091575091572</v>
      </c>
      <c r="H211" s="52">
        <v>141</v>
      </c>
      <c r="I211" s="54">
        <f t="shared" si="13"/>
        <v>6.4560439560439567E-2</v>
      </c>
      <c r="J211" s="52">
        <v>957</v>
      </c>
      <c r="K211" s="54">
        <f t="shared" si="14"/>
        <v>0.43818681318681318</v>
      </c>
      <c r="L211" s="52">
        <v>356</v>
      </c>
      <c r="M211" s="55">
        <f t="shared" si="15"/>
        <v>0.16300366300366301</v>
      </c>
    </row>
    <row r="212" spans="1:13" x14ac:dyDescent="0.25">
      <c r="A212" s="52">
        <v>1118</v>
      </c>
      <c r="B212" s="52">
        <f>VLOOKUP(C212,'2018 Pcts combinations'!$A$1:$F$705, 2, FALSE)</f>
        <v>2003</v>
      </c>
      <c r="C212" s="52">
        <v>2606</v>
      </c>
      <c r="D212" s="53" t="str">
        <f>VLOOKUP(C212,'2018 Pcts combinations'!$A$1:$E$705, 5, FALSE)</f>
        <v>Pope Elementary School</v>
      </c>
      <c r="E212" s="52">
        <v>18</v>
      </c>
      <c r="F212" s="52">
        <v>8</v>
      </c>
      <c r="G212" s="54">
        <f t="shared" si="12"/>
        <v>0.44444444444444442</v>
      </c>
      <c r="H212" s="52">
        <v>0</v>
      </c>
      <c r="I212" s="54">
        <f t="shared" si="13"/>
        <v>0</v>
      </c>
      <c r="J212" s="52">
        <v>8</v>
      </c>
      <c r="K212" s="54">
        <f t="shared" si="14"/>
        <v>0.44444444444444442</v>
      </c>
      <c r="L212" s="52">
        <v>0</v>
      </c>
      <c r="M212" s="55">
        <f t="shared" si="15"/>
        <v>0</v>
      </c>
    </row>
    <row r="213" spans="1:13" x14ac:dyDescent="0.25">
      <c r="A213" s="52">
        <v>1118</v>
      </c>
      <c r="B213" s="52">
        <f>VLOOKUP(C213,'2018 Pcts combinations'!$A$1:$F$705, 2, FALSE)</f>
        <v>2007</v>
      </c>
      <c r="C213" s="52">
        <v>2007</v>
      </c>
      <c r="D213" s="53" t="str">
        <f>VLOOKUP(C213,'2018 Pcts combinations'!$A$1:$E$705, 5, FALSE)</f>
        <v>Southwest Branch Library</v>
      </c>
      <c r="E213" s="52">
        <v>2242</v>
      </c>
      <c r="F213" s="52">
        <v>1447</v>
      </c>
      <c r="G213" s="54">
        <f t="shared" si="12"/>
        <v>0.64540588760035678</v>
      </c>
      <c r="H213" s="52">
        <v>131</v>
      </c>
      <c r="I213" s="54">
        <f t="shared" si="13"/>
        <v>5.8429973238180194E-2</v>
      </c>
      <c r="J213" s="52">
        <v>1023</v>
      </c>
      <c r="K213" s="54">
        <f t="shared" si="14"/>
        <v>0.45628902765388046</v>
      </c>
      <c r="L213" s="52">
        <v>293</v>
      </c>
      <c r="M213" s="55">
        <f t="shared" si="15"/>
        <v>0.13068688670829617</v>
      </c>
    </row>
    <row r="214" spans="1:13" x14ac:dyDescent="0.25">
      <c r="A214" s="52">
        <v>1118</v>
      </c>
      <c r="B214" s="52">
        <f>VLOOKUP(C214,'2018 Pcts combinations'!$A$1:$F$705, 2, FALSE)</f>
        <v>2007</v>
      </c>
      <c r="C214" s="52">
        <v>2505</v>
      </c>
      <c r="D214" s="53" t="str">
        <f>VLOOKUP(C214,'2018 Pcts combinations'!$A$1:$E$705, 5, FALSE)</f>
        <v>Southwest Branch Library</v>
      </c>
      <c r="E214" s="52">
        <v>1619</v>
      </c>
      <c r="F214" s="52">
        <v>983</v>
      </c>
      <c r="G214" s="54">
        <f t="shared" si="12"/>
        <v>0.60716491661519456</v>
      </c>
      <c r="H214" s="52">
        <v>61</v>
      </c>
      <c r="I214" s="54">
        <f t="shared" si="13"/>
        <v>3.7677578752316247E-2</v>
      </c>
      <c r="J214" s="52">
        <v>745</v>
      </c>
      <c r="K214" s="54">
        <f t="shared" si="14"/>
        <v>0.46016059295861644</v>
      </c>
      <c r="L214" s="52">
        <v>177</v>
      </c>
      <c r="M214" s="55">
        <f t="shared" si="15"/>
        <v>0.10932674490426189</v>
      </c>
    </row>
    <row r="215" spans="1:13" x14ac:dyDescent="0.25">
      <c r="A215" s="52">
        <v>1118</v>
      </c>
      <c r="B215" s="52">
        <f>VLOOKUP(C215,'2018 Pcts combinations'!$A$1:$F$705, 2, FALSE)</f>
        <v>2026</v>
      </c>
      <c r="C215" s="52">
        <v>2026</v>
      </c>
      <c r="D215" s="53" t="str">
        <f>VLOOKUP(C215,'2018 Pcts combinations'!$A$1:$E$705, 5, FALSE)</f>
        <v>W. R. Wimbish Elementary School</v>
      </c>
      <c r="E215" s="52">
        <v>2045</v>
      </c>
      <c r="F215" s="52">
        <v>1255</v>
      </c>
      <c r="G215" s="54">
        <f t="shared" si="12"/>
        <v>0.61369193154034229</v>
      </c>
      <c r="H215" s="52">
        <v>186</v>
      </c>
      <c r="I215" s="54">
        <f t="shared" si="13"/>
        <v>9.0953545232273836E-2</v>
      </c>
      <c r="J215" s="52">
        <v>800</v>
      </c>
      <c r="K215" s="54">
        <f t="shared" si="14"/>
        <v>0.39119804400977998</v>
      </c>
      <c r="L215" s="52">
        <v>269</v>
      </c>
      <c r="M215" s="55">
        <f t="shared" si="15"/>
        <v>0.13154034229828851</v>
      </c>
    </row>
    <row r="216" spans="1:13" x14ac:dyDescent="0.25">
      <c r="A216" s="52">
        <v>1118</v>
      </c>
      <c r="B216" s="52">
        <f>VLOOKUP(C216,'2018 Pcts combinations'!$A$1:$F$705, 2, FALSE)</f>
        <v>2026</v>
      </c>
      <c r="C216" s="52">
        <v>2670</v>
      </c>
      <c r="D216" s="53" t="str">
        <f>VLOOKUP(C216,'2018 Pcts combinations'!$A$1:$E$705, 5, FALSE)</f>
        <v>W. R. Wimbish Elementary School</v>
      </c>
      <c r="E216" s="52">
        <v>157</v>
      </c>
      <c r="F216" s="52">
        <v>74</v>
      </c>
      <c r="G216" s="54">
        <f t="shared" si="12"/>
        <v>0.4713375796178344</v>
      </c>
      <c r="H216" s="52">
        <v>5</v>
      </c>
      <c r="I216" s="54">
        <f t="shared" si="13"/>
        <v>3.1847133757961783E-2</v>
      </c>
      <c r="J216" s="52">
        <v>49</v>
      </c>
      <c r="K216" s="54">
        <f t="shared" si="14"/>
        <v>0.31210191082802546</v>
      </c>
      <c r="L216" s="52">
        <v>20</v>
      </c>
      <c r="M216" s="55">
        <f t="shared" si="15"/>
        <v>0.12738853503184713</v>
      </c>
    </row>
    <row r="217" spans="1:13" x14ac:dyDescent="0.25">
      <c r="A217" s="52">
        <v>1118</v>
      </c>
      <c r="B217" s="52">
        <f>VLOOKUP(C217,'2018 Pcts combinations'!$A$1:$F$705, 2, FALSE)</f>
        <v>2027</v>
      </c>
      <c r="C217" s="52">
        <v>2002</v>
      </c>
      <c r="D217" s="53" t="str">
        <f>VLOOKUP(C217,'2018 Pcts combinations'!$A$1:$E$705, 5, FALSE)</f>
        <v>Atherton Elementary School</v>
      </c>
      <c r="E217" s="52">
        <v>0</v>
      </c>
      <c r="F217" s="52">
        <v>3</v>
      </c>
      <c r="G217" s="54">
        <f t="shared" si="12"/>
        <v>0</v>
      </c>
      <c r="H217" s="52">
        <v>0</v>
      </c>
      <c r="I217" s="54">
        <f t="shared" si="13"/>
        <v>0</v>
      </c>
      <c r="J217" s="52">
        <v>1</v>
      </c>
      <c r="K217" s="54">
        <f t="shared" si="14"/>
        <v>0</v>
      </c>
      <c r="L217" s="52">
        <v>2</v>
      </c>
      <c r="M217" s="55">
        <f t="shared" si="15"/>
        <v>0</v>
      </c>
    </row>
    <row r="218" spans="1:13" x14ac:dyDescent="0.25">
      <c r="A218" s="52">
        <v>1118</v>
      </c>
      <c r="B218" s="52">
        <f>VLOOKUP(C218,'2018 Pcts combinations'!$A$1:$F$705, 2, FALSE)</f>
        <v>2027</v>
      </c>
      <c r="C218" s="52">
        <v>2027</v>
      </c>
      <c r="D218" s="53" t="str">
        <f>VLOOKUP(C218,'2018 Pcts combinations'!$A$1:$E$705, 5, FALSE)</f>
        <v>Atherton Elementary School</v>
      </c>
      <c r="E218" s="52">
        <v>1385</v>
      </c>
      <c r="F218" s="52">
        <v>608</v>
      </c>
      <c r="G218" s="54">
        <f t="shared" si="12"/>
        <v>0.43898916967509027</v>
      </c>
      <c r="H218" s="52">
        <v>26</v>
      </c>
      <c r="I218" s="54">
        <f t="shared" si="13"/>
        <v>1.8772563176895306E-2</v>
      </c>
      <c r="J218" s="52">
        <v>364</v>
      </c>
      <c r="K218" s="54">
        <f t="shared" si="14"/>
        <v>0.26281588447653431</v>
      </c>
      <c r="L218" s="52">
        <v>218</v>
      </c>
      <c r="M218" s="55">
        <f t="shared" si="15"/>
        <v>0.15740072202166064</v>
      </c>
    </row>
    <row r="219" spans="1:13" x14ac:dyDescent="0.25">
      <c r="A219" s="52">
        <v>1118</v>
      </c>
      <c r="B219" s="52">
        <f>VLOOKUP(C219,'2018 Pcts combinations'!$A$1:$F$705, 2, FALSE)</f>
        <v>2027</v>
      </c>
      <c r="C219" s="52">
        <v>2302</v>
      </c>
      <c r="D219" s="53" t="str">
        <f>VLOOKUP(C219,'2018 Pcts combinations'!$A$1:$E$705, 5, FALSE)</f>
        <v>Atherton Elementary School</v>
      </c>
      <c r="E219" s="52">
        <v>1859</v>
      </c>
      <c r="F219" s="52">
        <v>753</v>
      </c>
      <c r="G219" s="54">
        <f t="shared" si="12"/>
        <v>0.4050564819795589</v>
      </c>
      <c r="H219" s="52">
        <v>27</v>
      </c>
      <c r="I219" s="54">
        <f t="shared" si="13"/>
        <v>1.4523937600860678E-2</v>
      </c>
      <c r="J219" s="52">
        <v>460</v>
      </c>
      <c r="K219" s="54">
        <f t="shared" si="14"/>
        <v>0.24744486282947822</v>
      </c>
      <c r="L219" s="52">
        <v>266</v>
      </c>
      <c r="M219" s="55">
        <f t="shared" si="15"/>
        <v>0.14308768154922</v>
      </c>
    </row>
    <row r="220" spans="1:13" x14ac:dyDescent="0.25">
      <c r="A220" s="52">
        <v>1118</v>
      </c>
      <c r="B220" s="52">
        <f>VLOOKUP(C220,'2018 Pcts combinations'!$A$1:$F$705, 2, FALSE)</f>
        <v>2027</v>
      </c>
      <c r="C220" s="52">
        <v>2461</v>
      </c>
      <c r="D220" s="53" t="str">
        <f>VLOOKUP(C220,'2018 Pcts combinations'!$A$1:$E$705, 5, FALSE)</f>
        <v>Atherton Elementary School</v>
      </c>
      <c r="E220" s="52">
        <v>2366</v>
      </c>
      <c r="F220" s="52">
        <v>999</v>
      </c>
      <c r="G220" s="54">
        <f t="shared" si="12"/>
        <v>0.42223161453930685</v>
      </c>
      <c r="H220" s="52">
        <v>44</v>
      </c>
      <c r="I220" s="54">
        <f t="shared" si="13"/>
        <v>1.8596787827557058E-2</v>
      </c>
      <c r="J220" s="52">
        <v>587</v>
      </c>
      <c r="K220" s="54">
        <f t="shared" si="14"/>
        <v>0.24809805579036348</v>
      </c>
      <c r="L220" s="52">
        <v>368</v>
      </c>
      <c r="M220" s="55">
        <f t="shared" si="15"/>
        <v>0.15553677092138632</v>
      </c>
    </row>
    <row r="221" spans="1:13" x14ac:dyDescent="0.25">
      <c r="A221" s="52">
        <v>1118</v>
      </c>
      <c r="B221" s="52">
        <f>VLOOKUP(C221,'2018 Pcts combinations'!$A$1:$F$705, 2, FALSE)</f>
        <v>2027</v>
      </c>
      <c r="C221" s="52">
        <v>2675</v>
      </c>
      <c r="D221" s="53" t="str">
        <f>VLOOKUP(C221,'2018 Pcts combinations'!$A$1:$E$705, 5, FALSE)</f>
        <v>Atherton Elementary School</v>
      </c>
      <c r="E221" s="52">
        <v>0</v>
      </c>
      <c r="F221" s="52">
        <v>0</v>
      </c>
      <c r="G221" s="54">
        <f t="shared" si="12"/>
        <v>0</v>
      </c>
      <c r="H221" s="52">
        <v>0</v>
      </c>
      <c r="I221" s="54">
        <f t="shared" si="13"/>
        <v>0</v>
      </c>
      <c r="J221" s="52">
        <v>0</v>
      </c>
      <c r="K221" s="54">
        <f t="shared" si="14"/>
        <v>0</v>
      </c>
      <c r="L221" s="52">
        <v>0</v>
      </c>
      <c r="M221" s="55">
        <f t="shared" si="15"/>
        <v>0</v>
      </c>
    </row>
    <row r="222" spans="1:13" x14ac:dyDescent="0.25">
      <c r="A222" s="52">
        <v>1118</v>
      </c>
      <c r="B222" s="52">
        <f>VLOOKUP(C222,'2018 Pcts combinations'!$A$1:$F$705, 2, FALSE)</f>
        <v>2028</v>
      </c>
      <c r="C222" s="52">
        <v>2028</v>
      </c>
      <c r="D222" s="53" t="str">
        <f>VLOOKUP(C222,'2018 Pcts combinations'!$A$1:$E$705, 5, FALSE)</f>
        <v>Boles Junior High School</v>
      </c>
      <c r="E222" s="52">
        <v>1351</v>
      </c>
      <c r="F222" s="52">
        <v>843</v>
      </c>
      <c r="G222" s="54">
        <f t="shared" si="12"/>
        <v>0.62398223538119912</v>
      </c>
      <c r="H222" s="52">
        <v>63</v>
      </c>
      <c r="I222" s="54">
        <f t="shared" si="13"/>
        <v>4.6632124352331605E-2</v>
      </c>
      <c r="J222" s="52">
        <v>577</v>
      </c>
      <c r="K222" s="54">
        <f t="shared" si="14"/>
        <v>0.42709104367135453</v>
      </c>
      <c r="L222" s="52">
        <v>203</v>
      </c>
      <c r="M222" s="55">
        <f t="shared" si="15"/>
        <v>0.15025906735751296</v>
      </c>
    </row>
    <row r="223" spans="1:13" x14ac:dyDescent="0.25">
      <c r="A223" s="52">
        <v>1118</v>
      </c>
      <c r="B223" s="52">
        <f>VLOOKUP(C223,'2018 Pcts combinations'!$A$1:$F$705, 2, FALSE)</f>
        <v>2028</v>
      </c>
      <c r="C223" s="52">
        <v>2358</v>
      </c>
      <c r="D223" s="53" t="str">
        <f>VLOOKUP(C223,'2018 Pcts combinations'!$A$1:$E$705, 5, FALSE)</f>
        <v>Boles Junior High School</v>
      </c>
      <c r="E223" s="52">
        <v>2484</v>
      </c>
      <c r="F223" s="52">
        <v>1506</v>
      </c>
      <c r="G223" s="54">
        <f t="shared" si="12"/>
        <v>0.606280193236715</v>
      </c>
      <c r="H223" s="52">
        <v>84</v>
      </c>
      <c r="I223" s="54">
        <f t="shared" si="13"/>
        <v>3.3816425120772944E-2</v>
      </c>
      <c r="J223" s="52">
        <v>1109</v>
      </c>
      <c r="K223" s="54">
        <f t="shared" si="14"/>
        <v>0.44645732689210949</v>
      </c>
      <c r="L223" s="52">
        <v>313</v>
      </c>
      <c r="M223" s="55">
        <f t="shared" si="15"/>
        <v>0.12600644122383253</v>
      </c>
    </row>
    <row r="224" spans="1:13" x14ac:dyDescent="0.25">
      <c r="A224" s="52">
        <v>1118</v>
      </c>
      <c r="B224" s="52">
        <f>VLOOKUP(C224,'2018 Pcts combinations'!$A$1:$F$705, 2, FALSE)</f>
        <v>2028</v>
      </c>
      <c r="C224" s="52">
        <v>2506</v>
      </c>
      <c r="D224" s="53" t="str">
        <f>VLOOKUP(C224,'2018 Pcts combinations'!$A$1:$E$705, 5, FALSE)</f>
        <v>Boles Junior High School</v>
      </c>
      <c r="E224" s="52">
        <v>4568</v>
      </c>
      <c r="F224" s="52">
        <v>2763</v>
      </c>
      <c r="G224" s="54">
        <f t="shared" si="12"/>
        <v>0.60485989492119085</v>
      </c>
      <c r="H224" s="52">
        <v>225</v>
      </c>
      <c r="I224" s="54">
        <f t="shared" si="13"/>
        <v>4.9255691768826618E-2</v>
      </c>
      <c r="J224" s="52">
        <v>1925</v>
      </c>
      <c r="K224" s="54">
        <f t="shared" si="14"/>
        <v>0.42140980735551664</v>
      </c>
      <c r="L224" s="52">
        <v>613</v>
      </c>
      <c r="M224" s="55">
        <f t="shared" si="15"/>
        <v>0.13419439579684764</v>
      </c>
    </row>
    <row r="225" spans="1:13" x14ac:dyDescent="0.25">
      <c r="A225" s="52">
        <v>1118</v>
      </c>
      <c r="B225" s="52">
        <f>VLOOKUP(C225,'2018 Pcts combinations'!$A$1:$F$705, 2, FALSE)</f>
        <v>2030</v>
      </c>
      <c r="C225" s="52">
        <v>2030</v>
      </c>
      <c r="D225" s="53" t="str">
        <f>VLOOKUP(C225,'2018 Pcts combinations'!$A$1:$E$705, 5, FALSE)</f>
        <v>Glenn Harmon Elementary School</v>
      </c>
      <c r="E225" s="52">
        <v>3515</v>
      </c>
      <c r="F225" s="52">
        <v>1720</v>
      </c>
      <c r="G225" s="54">
        <f t="shared" si="12"/>
        <v>0.48933143669985774</v>
      </c>
      <c r="H225" s="52">
        <v>57</v>
      </c>
      <c r="I225" s="54">
        <f t="shared" si="13"/>
        <v>1.6216216216216217E-2</v>
      </c>
      <c r="J225" s="52">
        <v>1079</v>
      </c>
      <c r="K225" s="54">
        <f t="shared" si="14"/>
        <v>0.30697012802275958</v>
      </c>
      <c r="L225" s="52">
        <v>584</v>
      </c>
      <c r="M225" s="55">
        <f t="shared" si="15"/>
        <v>0.16614509246088194</v>
      </c>
    </row>
    <row r="226" spans="1:13" x14ac:dyDescent="0.25">
      <c r="A226" s="52">
        <v>1118</v>
      </c>
      <c r="B226" s="52">
        <f>VLOOKUP(C226,'2018 Pcts combinations'!$A$1:$F$705, 2, FALSE)</f>
        <v>2031</v>
      </c>
      <c r="C226" s="52">
        <v>2031</v>
      </c>
      <c r="D226" s="53" t="str">
        <f>VLOOKUP(C226,'2018 Pcts combinations'!$A$1:$E$705, 5, FALSE)</f>
        <v>Timberview High School</v>
      </c>
      <c r="E226" s="52">
        <v>5038</v>
      </c>
      <c r="F226" s="52">
        <v>2734</v>
      </c>
      <c r="G226" s="54">
        <f t="shared" si="12"/>
        <v>0.54267566494640729</v>
      </c>
      <c r="H226" s="52">
        <v>57</v>
      </c>
      <c r="I226" s="54">
        <f t="shared" si="13"/>
        <v>1.131401349741961E-2</v>
      </c>
      <c r="J226" s="52">
        <v>1896</v>
      </c>
      <c r="K226" s="54">
        <f t="shared" si="14"/>
        <v>0.37633981738785233</v>
      </c>
      <c r="L226" s="52">
        <v>781</v>
      </c>
      <c r="M226" s="55">
        <f t="shared" si="15"/>
        <v>0.15502183406113537</v>
      </c>
    </row>
    <row r="227" spans="1:13" x14ac:dyDescent="0.25">
      <c r="A227" s="52">
        <v>1118</v>
      </c>
      <c r="B227" s="52">
        <f>VLOOKUP(C227,'2018 Pcts combinations'!$A$1:$F$705, 2, FALSE)</f>
        <v>2031</v>
      </c>
      <c r="C227" s="52">
        <v>2613</v>
      </c>
      <c r="D227" s="53" t="str">
        <f>VLOOKUP(C227,'2018 Pcts combinations'!$A$1:$E$705, 5, FALSE)</f>
        <v>Timberview High School</v>
      </c>
      <c r="E227" s="52">
        <v>1535</v>
      </c>
      <c r="F227" s="52">
        <v>848</v>
      </c>
      <c r="G227" s="54">
        <f t="shared" si="12"/>
        <v>0.55244299674267106</v>
      </c>
      <c r="H227" s="52">
        <v>24</v>
      </c>
      <c r="I227" s="54">
        <f t="shared" si="13"/>
        <v>1.5635179153094463E-2</v>
      </c>
      <c r="J227" s="52">
        <v>575</v>
      </c>
      <c r="K227" s="54">
        <f t="shared" si="14"/>
        <v>0.3745928338762215</v>
      </c>
      <c r="L227" s="52">
        <v>249</v>
      </c>
      <c r="M227" s="55">
        <f t="shared" si="15"/>
        <v>0.16221498371335505</v>
      </c>
    </row>
    <row r="228" spans="1:13" x14ac:dyDescent="0.25">
      <c r="A228" s="52">
        <v>1118</v>
      </c>
      <c r="B228" s="52">
        <f>VLOOKUP(C228,'2018 Pcts combinations'!$A$1:$F$705, 2, FALSE)</f>
        <v>2033</v>
      </c>
      <c r="C228" s="52">
        <v>2033</v>
      </c>
      <c r="D228" s="53" t="str">
        <f>VLOOKUP(C228,'2018 Pcts combinations'!$A$1:$E$705, 5, FALSE)</f>
        <v>Mansfield Sub-Courthouse</v>
      </c>
      <c r="E228" s="52">
        <v>2493</v>
      </c>
      <c r="F228" s="52">
        <v>1105</v>
      </c>
      <c r="G228" s="54">
        <f t="shared" si="12"/>
        <v>0.44324107501002807</v>
      </c>
      <c r="H228" s="52">
        <v>66</v>
      </c>
      <c r="I228" s="54">
        <f t="shared" si="13"/>
        <v>2.6474127557160047E-2</v>
      </c>
      <c r="J228" s="52">
        <v>758</v>
      </c>
      <c r="K228" s="54">
        <f t="shared" si="14"/>
        <v>0.30405134376253512</v>
      </c>
      <c r="L228" s="52">
        <v>281</v>
      </c>
      <c r="M228" s="55">
        <f t="shared" si="15"/>
        <v>0.11271560369033293</v>
      </c>
    </row>
    <row r="229" spans="1:13" x14ac:dyDescent="0.25">
      <c r="A229" s="52">
        <v>1118</v>
      </c>
      <c r="B229" s="52">
        <f>VLOOKUP(C229,'2018 Pcts combinations'!$A$1:$F$705, 2, FALSE)</f>
        <v>2033</v>
      </c>
      <c r="C229" s="52">
        <v>2308</v>
      </c>
      <c r="D229" s="53" t="str">
        <f>VLOOKUP(C229,'2018 Pcts combinations'!$A$1:$E$705, 5, FALSE)</f>
        <v>Mansfield Sub-Courthouse</v>
      </c>
      <c r="E229" s="52">
        <v>3164</v>
      </c>
      <c r="F229" s="52">
        <v>1664</v>
      </c>
      <c r="G229" s="54">
        <f t="shared" si="12"/>
        <v>0.52591656131479136</v>
      </c>
      <c r="H229" s="52">
        <v>82</v>
      </c>
      <c r="I229" s="54">
        <f t="shared" si="13"/>
        <v>2.5916561314791402E-2</v>
      </c>
      <c r="J229" s="52">
        <v>1172</v>
      </c>
      <c r="K229" s="54">
        <f t="shared" si="14"/>
        <v>0.37041719342604296</v>
      </c>
      <c r="L229" s="52">
        <v>410</v>
      </c>
      <c r="M229" s="55">
        <f t="shared" si="15"/>
        <v>0.12958280657395702</v>
      </c>
    </row>
    <row r="230" spans="1:13" x14ac:dyDescent="0.25">
      <c r="A230" s="52">
        <v>1118</v>
      </c>
      <c r="B230" s="52">
        <f>VLOOKUP(C230,'2018 Pcts combinations'!$A$1:$F$705, 2, FALSE)</f>
        <v>2052</v>
      </c>
      <c r="C230" s="52">
        <v>2052</v>
      </c>
      <c r="D230" s="53" t="str">
        <f>VLOOKUP(C230,'2018 Pcts combinations'!$A$1:$E$705, 5, FALSE)</f>
        <v>Ruby Ray Swift Elementary School</v>
      </c>
      <c r="E230" s="52">
        <v>2574</v>
      </c>
      <c r="F230" s="52">
        <v>1399</v>
      </c>
      <c r="G230" s="54">
        <f t="shared" si="12"/>
        <v>0.54351204351204352</v>
      </c>
      <c r="H230" s="52">
        <v>61</v>
      </c>
      <c r="I230" s="54">
        <f t="shared" si="13"/>
        <v>2.36985236985237E-2</v>
      </c>
      <c r="J230" s="52">
        <v>1006</v>
      </c>
      <c r="K230" s="54">
        <f t="shared" si="14"/>
        <v>0.39083139083139085</v>
      </c>
      <c r="L230" s="52">
        <v>332</v>
      </c>
      <c r="M230" s="55">
        <f t="shared" si="15"/>
        <v>0.12898212898212899</v>
      </c>
    </row>
    <row r="231" spans="1:13" x14ac:dyDescent="0.25">
      <c r="A231" s="52">
        <v>1118</v>
      </c>
      <c r="B231" s="52">
        <f>VLOOKUP(C231,'2018 Pcts combinations'!$A$1:$F$705, 2, FALSE)</f>
        <v>2055</v>
      </c>
      <c r="C231" s="52">
        <v>1380</v>
      </c>
      <c r="D231" s="53" t="str">
        <f>VLOOKUP(C231,'2018 Pcts combinations'!$A$1:$E$705, 5, FALSE)</f>
        <v>Sherrod Elementary School</v>
      </c>
      <c r="E231" s="52">
        <v>1610</v>
      </c>
      <c r="F231" s="52">
        <v>887</v>
      </c>
      <c r="G231" s="54">
        <f t="shared" si="12"/>
        <v>0.55093167701863355</v>
      </c>
      <c r="H231" s="52">
        <v>48</v>
      </c>
      <c r="I231" s="54">
        <f t="shared" si="13"/>
        <v>2.9813664596273291E-2</v>
      </c>
      <c r="J231" s="52">
        <v>613</v>
      </c>
      <c r="K231" s="54">
        <f t="shared" si="14"/>
        <v>0.38074534161490681</v>
      </c>
      <c r="L231" s="52">
        <v>226</v>
      </c>
      <c r="M231" s="55">
        <f t="shared" si="15"/>
        <v>0.14037267080745341</v>
      </c>
    </row>
    <row r="232" spans="1:13" x14ac:dyDescent="0.25">
      <c r="A232" s="52">
        <v>1118</v>
      </c>
      <c r="B232" s="52">
        <f>VLOOKUP(C232,'2018 Pcts combinations'!$A$1:$F$705, 2, FALSE)</f>
        <v>2055</v>
      </c>
      <c r="C232" s="52">
        <v>1631</v>
      </c>
      <c r="D232" s="53" t="str">
        <f>VLOOKUP(C232,'2018 Pcts combinations'!$A$1:$E$705, 5, FALSE)</f>
        <v>Sherrod Elementary School</v>
      </c>
      <c r="E232" s="52">
        <v>275</v>
      </c>
      <c r="F232" s="52">
        <v>146</v>
      </c>
      <c r="G232" s="54">
        <f t="shared" si="12"/>
        <v>0.53090909090909089</v>
      </c>
      <c r="H232" s="52">
        <v>6</v>
      </c>
      <c r="I232" s="54">
        <f t="shared" si="13"/>
        <v>2.181818181818182E-2</v>
      </c>
      <c r="J232" s="52">
        <v>92</v>
      </c>
      <c r="K232" s="54">
        <f t="shared" si="14"/>
        <v>0.33454545454545453</v>
      </c>
      <c r="L232" s="52">
        <v>48</v>
      </c>
      <c r="M232" s="55">
        <f t="shared" si="15"/>
        <v>0.17454545454545456</v>
      </c>
    </row>
    <row r="233" spans="1:13" x14ac:dyDescent="0.25">
      <c r="A233" s="52">
        <v>1118</v>
      </c>
      <c r="B233" s="52">
        <f>VLOOKUP(C233,'2018 Pcts combinations'!$A$1:$F$705, 2, FALSE)</f>
        <v>2055</v>
      </c>
      <c r="C233" s="52">
        <v>2055</v>
      </c>
      <c r="D233" s="53" t="str">
        <f>VLOOKUP(C233,'2018 Pcts combinations'!$A$1:$E$705, 5, FALSE)</f>
        <v>Sherrod Elementary School</v>
      </c>
      <c r="E233" s="52">
        <v>1979</v>
      </c>
      <c r="F233" s="52">
        <v>1307</v>
      </c>
      <c r="G233" s="54">
        <f t="shared" si="12"/>
        <v>0.66043456291056091</v>
      </c>
      <c r="H233" s="52">
        <v>98</v>
      </c>
      <c r="I233" s="54">
        <f t="shared" si="13"/>
        <v>4.9519959575543206E-2</v>
      </c>
      <c r="J233" s="52">
        <v>951</v>
      </c>
      <c r="K233" s="54">
        <f t="shared" si="14"/>
        <v>0.4805457301667509</v>
      </c>
      <c r="L233" s="52">
        <v>258</v>
      </c>
      <c r="M233" s="55">
        <f t="shared" si="15"/>
        <v>0.13036887316826681</v>
      </c>
    </row>
    <row r="234" spans="1:13" x14ac:dyDescent="0.25">
      <c r="A234" s="52">
        <v>1118</v>
      </c>
      <c r="B234" s="52">
        <f>VLOOKUP(C234,'2018 Pcts combinations'!$A$1:$F$705, 2, FALSE)</f>
        <v>2100</v>
      </c>
      <c r="C234" s="52">
        <v>2100</v>
      </c>
      <c r="D234" s="53" t="str">
        <f>VLOOKUP(C234,'2018 Pcts combinations'!$A$1:$E$705, 5, FALSE)</f>
        <v>Meadowbrook Recreation Center</v>
      </c>
      <c r="E234" s="52">
        <v>573</v>
      </c>
      <c r="F234" s="52">
        <v>293</v>
      </c>
      <c r="G234" s="54">
        <f t="shared" si="12"/>
        <v>0.51134380453752182</v>
      </c>
      <c r="H234" s="52">
        <v>13</v>
      </c>
      <c r="I234" s="54">
        <f t="shared" si="13"/>
        <v>2.2687609075043629E-2</v>
      </c>
      <c r="J234" s="52">
        <v>208</v>
      </c>
      <c r="K234" s="54">
        <f t="shared" si="14"/>
        <v>0.36300174520069806</v>
      </c>
      <c r="L234" s="52">
        <v>72</v>
      </c>
      <c r="M234" s="55">
        <f t="shared" si="15"/>
        <v>0.1256544502617801</v>
      </c>
    </row>
    <row r="235" spans="1:13" x14ac:dyDescent="0.25">
      <c r="A235" s="52">
        <v>1118</v>
      </c>
      <c r="B235" s="52">
        <f>VLOOKUP(C235,'2018 Pcts combinations'!$A$1:$F$705, 2, FALSE)</f>
        <v>2112</v>
      </c>
      <c r="C235" s="52">
        <v>2112</v>
      </c>
      <c r="D235" s="53" t="str">
        <f>VLOOKUP(C235,'2018 Pcts combinations'!$A$1:$E$705, 5, FALSE)</f>
        <v>Pantego Town Hall Council Chambers</v>
      </c>
      <c r="E235" s="52">
        <v>1974</v>
      </c>
      <c r="F235" s="52">
        <v>1312</v>
      </c>
      <c r="G235" s="54">
        <f t="shared" si="12"/>
        <v>0.66464032421479236</v>
      </c>
      <c r="H235" s="52">
        <v>142</v>
      </c>
      <c r="I235" s="54">
        <f t="shared" si="13"/>
        <v>7.1935157041540021E-2</v>
      </c>
      <c r="J235" s="52">
        <v>908</v>
      </c>
      <c r="K235" s="54">
        <f t="shared" si="14"/>
        <v>0.45997973657548125</v>
      </c>
      <c r="L235" s="52">
        <v>262</v>
      </c>
      <c r="M235" s="55">
        <f t="shared" si="15"/>
        <v>0.13272543059777103</v>
      </c>
    </row>
    <row r="236" spans="1:13" x14ac:dyDescent="0.25">
      <c r="A236" s="52">
        <v>1118</v>
      </c>
      <c r="B236" s="52">
        <f>VLOOKUP(C236,'2018 Pcts combinations'!$A$1:$F$705, 2, FALSE)</f>
        <v>2143</v>
      </c>
      <c r="C236" s="52">
        <v>2143</v>
      </c>
      <c r="D236" s="53" t="str">
        <f>VLOOKUP(C236,'2018 Pcts combinations'!$A$1:$E$705, 5, FALSE)</f>
        <v>Louise Blanton Elementary School</v>
      </c>
      <c r="E236" s="52">
        <v>899</v>
      </c>
      <c r="F236" s="52">
        <v>421</v>
      </c>
      <c r="G236" s="54">
        <f t="shared" si="12"/>
        <v>0.46829810901001112</v>
      </c>
      <c r="H236" s="52">
        <v>26</v>
      </c>
      <c r="I236" s="54">
        <f t="shared" si="13"/>
        <v>2.8921023359288096E-2</v>
      </c>
      <c r="J236" s="52">
        <v>237</v>
      </c>
      <c r="K236" s="54">
        <f t="shared" si="14"/>
        <v>0.26362625139043383</v>
      </c>
      <c r="L236" s="52">
        <v>158</v>
      </c>
      <c r="M236" s="55">
        <f t="shared" si="15"/>
        <v>0.1757508342602892</v>
      </c>
    </row>
    <row r="237" spans="1:13" x14ac:dyDescent="0.25">
      <c r="A237" s="52">
        <v>1118</v>
      </c>
      <c r="B237" s="52">
        <f>VLOOKUP(C237,'2018 Pcts combinations'!$A$1:$F$705, 2, FALSE)</f>
        <v>2143</v>
      </c>
      <c r="C237" s="52">
        <v>2403</v>
      </c>
      <c r="D237" s="53" t="str">
        <f>VLOOKUP(C237,'2018 Pcts combinations'!$A$1:$E$705, 5, FALSE)</f>
        <v>Louise Blanton Elementary School</v>
      </c>
      <c r="E237" s="52">
        <v>53</v>
      </c>
      <c r="F237" s="52">
        <v>10</v>
      </c>
      <c r="G237" s="54">
        <f t="shared" si="12"/>
        <v>0.18867924528301888</v>
      </c>
      <c r="H237" s="52">
        <v>0</v>
      </c>
      <c r="I237" s="54">
        <f t="shared" si="13"/>
        <v>0</v>
      </c>
      <c r="J237" s="52">
        <v>5</v>
      </c>
      <c r="K237" s="54">
        <f t="shared" si="14"/>
        <v>9.4339622641509441E-2</v>
      </c>
      <c r="L237" s="52">
        <v>5</v>
      </c>
      <c r="M237" s="55">
        <f t="shared" si="15"/>
        <v>9.4339622641509441E-2</v>
      </c>
    </row>
    <row r="238" spans="1:13" x14ac:dyDescent="0.25">
      <c r="A238" s="52">
        <v>1118</v>
      </c>
      <c r="B238" s="52">
        <f>VLOOKUP(C238,'2018 Pcts combinations'!$A$1:$F$705, 2, FALSE)</f>
        <v>2145</v>
      </c>
      <c r="C238" s="52">
        <v>2145</v>
      </c>
      <c r="D238" s="53" t="str">
        <f>VLOOKUP(C238,'2018 Pcts combinations'!$A$1:$E$705, 5, FALSE)</f>
        <v>Veda Knox Elementary School</v>
      </c>
      <c r="E238" s="52">
        <v>2003</v>
      </c>
      <c r="F238" s="52">
        <v>836</v>
      </c>
      <c r="G238" s="54">
        <f t="shared" si="12"/>
        <v>0.41737393909136294</v>
      </c>
      <c r="H238" s="52">
        <v>50</v>
      </c>
      <c r="I238" s="54">
        <f t="shared" si="13"/>
        <v>2.4962556165751371E-2</v>
      </c>
      <c r="J238" s="52">
        <v>443</v>
      </c>
      <c r="K238" s="54">
        <f t="shared" si="14"/>
        <v>0.22116824762855716</v>
      </c>
      <c r="L238" s="52">
        <v>343</v>
      </c>
      <c r="M238" s="55">
        <f t="shared" si="15"/>
        <v>0.17124313529705443</v>
      </c>
    </row>
    <row r="239" spans="1:13" x14ac:dyDescent="0.25">
      <c r="A239" s="52">
        <v>1118</v>
      </c>
      <c r="B239" s="52">
        <f>VLOOKUP(C239,'2018 Pcts combinations'!$A$1:$F$705, 2, FALSE)</f>
        <v>2145</v>
      </c>
      <c r="C239" s="52">
        <v>2673</v>
      </c>
      <c r="D239" s="53" t="str">
        <f>VLOOKUP(C239,'2018 Pcts combinations'!$A$1:$E$705, 5, FALSE)</f>
        <v>Veda Knox Elementary School</v>
      </c>
      <c r="E239" s="52">
        <v>0</v>
      </c>
      <c r="F239" s="52">
        <v>0</v>
      </c>
      <c r="G239" s="54">
        <f t="shared" si="12"/>
        <v>0</v>
      </c>
      <c r="H239" s="52">
        <v>0</v>
      </c>
      <c r="I239" s="54">
        <f t="shared" si="13"/>
        <v>0</v>
      </c>
      <c r="J239" s="52">
        <v>0</v>
      </c>
      <c r="K239" s="54">
        <f t="shared" si="14"/>
        <v>0</v>
      </c>
      <c r="L239" s="52">
        <v>0</v>
      </c>
      <c r="M239" s="55">
        <f t="shared" si="15"/>
        <v>0</v>
      </c>
    </row>
    <row r="240" spans="1:13" x14ac:dyDescent="0.25">
      <c r="A240" s="52">
        <v>1118</v>
      </c>
      <c r="B240" s="52">
        <f>VLOOKUP(C240,'2018 Pcts combinations'!$A$1:$F$705, 2, FALSE)</f>
        <v>2147</v>
      </c>
      <c r="C240" s="52">
        <v>2147</v>
      </c>
      <c r="D240" s="53" t="str">
        <f>VLOOKUP(C240,'2018 Pcts combinations'!$A$1:$E$705, 5, FALSE)</f>
        <v>Fielder Church Annex</v>
      </c>
      <c r="E240" s="52">
        <v>1280</v>
      </c>
      <c r="F240" s="52">
        <v>787</v>
      </c>
      <c r="G240" s="54">
        <f t="shared" si="12"/>
        <v>0.61484375000000002</v>
      </c>
      <c r="H240" s="52">
        <v>41</v>
      </c>
      <c r="I240" s="54">
        <f t="shared" si="13"/>
        <v>3.2031249999999997E-2</v>
      </c>
      <c r="J240" s="52">
        <v>523</v>
      </c>
      <c r="K240" s="54">
        <f t="shared" si="14"/>
        <v>0.40859374999999998</v>
      </c>
      <c r="L240" s="52">
        <v>223</v>
      </c>
      <c r="M240" s="55">
        <f t="shared" si="15"/>
        <v>0.17421875000000001</v>
      </c>
    </row>
    <row r="241" spans="1:13" x14ac:dyDescent="0.25">
      <c r="A241" s="52">
        <v>1118</v>
      </c>
      <c r="B241" s="52">
        <f>VLOOKUP(C241,'2018 Pcts combinations'!$A$1:$F$705, 2, FALSE)</f>
        <v>2147</v>
      </c>
      <c r="C241" s="52">
        <v>2401</v>
      </c>
      <c r="D241" s="53" t="str">
        <f>VLOOKUP(C241,'2018 Pcts combinations'!$A$1:$E$705, 5, FALSE)</f>
        <v>Fielder Church Annex</v>
      </c>
      <c r="E241" s="52">
        <v>400</v>
      </c>
      <c r="F241" s="52">
        <v>170</v>
      </c>
      <c r="G241" s="54">
        <f t="shared" si="12"/>
        <v>0.42499999999999999</v>
      </c>
      <c r="H241" s="52">
        <v>72</v>
      </c>
      <c r="I241" s="54">
        <f t="shared" si="13"/>
        <v>0.18</v>
      </c>
      <c r="J241" s="52">
        <v>80</v>
      </c>
      <c r="K241" s="54">
        <f t="shared" si="14"/>
        <v>0.2</v>
      </c>
      <c r="L241" s="52">
        <v>18</v>
      </c>
      <c r="M241" s="55">
        <f t="shared" si="15"/>
        <v>4.4999999999999998E-2</v>
      </c>
    </row>
    <row r="242" spans="1:13" x14ac:dyDescent="0.25">
      <c r="A242" s="52">
        <v>1118</v>
      </c>
      <c r="B242" s="52">
        <f>VLOOKUP(C242,'2018 Pcts combinations'!$A$1:$F$705, 2, FALSE)</f>
        <v>2147</v>
      </c>
      <c r="C242" s="52">
        <v>2451</v>
      </c>
      <c r="D242" s="53" t="str">
        <f>VLOOKUP(C242,'2018 Pcts combinations'!$A$1:$E$705, 5, FALSE)</f>
        <v>Fielder Church Annex</v>
      </c>
      <c r="E242" s="52">
        <v>189</v>
      </c>
      <c r="F242" s="52">
        <v>70</v>
      </c>
      <c r="G242" s="54">
        <f t="shared" si="12"/>
        <v>0.37037037037037035</v>
      </c>
      <c r="H242" s="52">
        <v>1</v>
      </c>
      <c r="I242" s="54">
        <f t="shared" si="13"/>
        <v>5.2910052910052907E-3</v>
      </c>
      <c r="J242" s="52">
        <v>43</v>
      </c>
      <c r="K242" s="54">
        <f t="shared" si="14"/>
        <v>0.2275132275132275</v>
      </c>
      <c r="L242" s="52">
        <v>26</v>
      </c>
      <c r="M242" s="55">
        <f t="shared" si="15"/>
        <v>0.13756613756613756</v>
      </c>
    </row>
    <row r="243" spans="1:13" x14ac:dyDescent="0.25">
      <c r="A243" s="52">
        <v>1118</v>
      </c>
      <c r="B243" s="52">
        <f>VLOOKUP(C243,'2018 Pcts combinations'!$A$1:$F$705, 2, FALSE)</f>
        <v>2158</v>
      </c>
      <c r="C243" s="52">
        <v>1382</v>
      </c>
      <c r="D243" s="53" t="str">
        <f>VLOOKUP(C243,'2018 Pcts combinations'!$A$1:$E$705, 5, FALSE)</f>
        <v>Myrtice &amp; Curtis Larson Elementary School</v>
      </c>
      <c r="E243" s="52">
        <v>2775</v>
      </c>
      <c r="F243" s="52">
        <v>1166</v>
      </c>
      <c r="G243" s="54">
        <f t="shared" si="12"/>
        <v>0.42018018018018016</v>
      </c>
      <c r="H243" s="52">
        <v>26</v>
      </c>
      <c r="I243" s="54">
        <f t="shared" si="13"/>
        <v>9.3693693693693691E-3</v>
      </c>
      <c r="J243" s="52">
        <v>762</v>
      </c>
      <c r="K243" s="54">
        <f t="shared" si="14"/>
        <v>0.27459459459459462</v>
      </c>
      <c r="L243" s="52">
        <v>378</v>
      </c>
      <c r="M243" s="55">
        <f t="shared" si="15"/>
        <v>0.13621621621621621</v>
      </c>
    </row>
    <row r="244" spans="1:13" x14ac:dyDescent="0.25">
      <c r="A244" s="52">
        <v>1118</v>
      </c>
      <c r="B244" s="52">
        <f>VLOOKUP(C244,'2018 Pcts combinations'!$A$1:$F$705, 2, FALSE)</f>
        <v>2158</v>
      </c>
      <c r="C244" s="52">
        <v>1404</v>
      </c>
      <c r="D244" s="53" t="str">
        <f>VLOOKUP(C244,'2018 Pcts combinations'!$A$1:$E$705, 5, FALSE)</f>
        <v>Myrtice &amp; Curtis Larson Elementary School</v>
      </c>
      <c r="E244" s="52">
        <v>30</v>
      </c>
      <c r="F244" s="52">
        <v>18</v>
      </c>
      <c r="G244" s="54">
        <f t="shared" si="12"/>
        <v>0.6</v>
      </c>
      <c r="H244" s="52">
        <v>2</v>
      </c>
      <c r="I244" s="54">
        <f t="shared" si="13"/>
        <v>6.6666666666666666E-2</v>
      </c>
      <c r="J244" s="52">
        <v>10</v>
      </c>
      <c r="K244" s="54">
        <f t="shared" si="14"/>
        <v>0.33333333333333331</v>
      </c>
      <c r="L244" s="52">
        <v>6</v>
      </c>
      <c r="M244" s="55">
        <f t="shared" si="15"/>
        <v>0.2</v>
      </c>
    </row>
    <row r="245" spans="1:13" x14ac:dyDescent="0.25">
      <c r="A245" s="52">
        <v>1118</v>
      </c>
      <c r="B245" s="52">
        <f>VLOOKUP(C245,'2018 Pcts combinations'!$A$1:$F$705, 2, FALSE)</f>
        <v>2158</v>
      </c>
      <c r="C245" s="52">
        <v>2158</v>
      </c>
      <c r="D245" s="53" t="str">
        <f>VLOOKUP(C245,'2018 Pcts combinations'!$A$1:$E$705, 5, FALSE)</f>
        <v>Myrtice &amp; Curtis Larson Elementary School</v>
      </c>
      <c r="E245" s="52">
        <v>2422</v>
      </c>
      <c r="F245" s="52">
        <v>1485</v>
      </c>
      <c r="G245" s="54">
        <f t="shared" si="12"/>
        <v>0.61312964492155242</v>
      </c>
      <c r="H245" s="52">
        <v>74</v>
      </c>
      <c r="I245" s="54">
        <f t="shared" si="13"/>
        <v>3.0553261767134601E-2</v>
      </c>
      <c r="J245" s="52">
        <v>976</v>
      </c>
      <c r="K245" s="54">
        <f t="shared" si="14"/>
        <v>0.40297274979355902</v>
      </c>
      <c r="L245" s="52">
        <v>435</v>
      </c>
      <c r="M245" s="55">
        <f t="shared" si="15"/>
        <v>0.1796036333608588</v>
      </c>
    </row>
    <row r="246" spans="1:13" x14ac:dyDescent="0.25">
      <c r="A246" s="52">
        <v>1118</v>
      </c>
      <c r="B246" s="52">
        <f>VLOOKUP(C246,'2018 Pcts combinations'!$A$1:$F$705, 2, FALSE)</f>
        <v>2158</v>
      </c>
      <c r="C246" s="52">
        <v>2274</v>
      </c>
      <c r="D246" s="53" t="str">
        <f>VLOOKUP(C246,'2018 Pcts combinations'!$A$1:$E$705, 5, FALSE)</f>
        <v>Myrtice &amp; Curtis Larson Elementary School</v>
      </c>
      <c r="E246" s="52">
        <v>2</v>
      </c>
      <c r="F246" s="52">
        <v>2</v>
      </c>
      <c r="G246" s="54">
        <f t="shared" si="12"/>
        <v>1</v>
      </c>
      <c r="H246" s="52">
        <v>0</v>
      </c>
      <c r="I246" s="54">
        <f t="shared" si="13"/>
        <v>0</v>
      </c>
      <c r="J246" s="52">
        <v>2</v>
      </c>
      <c r="K246" s="54">
        <f t="shared" si="14"/>
        <v>1</v>
      </c>
      <c r="L246" s="52">
        <v>0</v>
      </c>
      <c r="M246" s="55">
        <f t="shared" si="15"/>
        <v>0</v>
      </c>
    </row>
    <row r="247" spans="1:13" x14ac:dyDescent="0.25">
      <c r="A247" s="52">
        <v>1118</v>
      </c>
      <c r="B247" s="52">
        <f>VLOOKUP(C247,'2018 Pcts combinations'!$A$1:$F$705, 2, FALSE)</f>
        <v>2158</v>
      </c>
      <c r="C247" s="52">
        <v>2546</v>
      </c>
      <c r="D247" s="53" t="str">
        <f>VLOOKUP(C247,'2018 Pcts combinations'!$A$1:$E$705, 5, FALSE)</f>
        <v>Myrtice &amp; Curtis Larson Elementary School</v>
      </c>
      <c r="E247" s="52">
        <v>135</v>
      </c>
      <c r="F247" s="52">
        <v>36</v>
      </c>
      <c r="G247" s="54">
        <f t="shared" si="12"/>
        <v>0.26666666666666666</v>
      </c>
      <c r="H247" s="52">
        <v>1</v>
      </c>
      <c r="I247" s="54">
        <f t="shared" si="13"/>
        <v>7.4074074074074077E-3</v>
      </c>
      <c r="J247" s="52">
        <v>22</v>
      </c>
      <c r="K247" s="54">
        <f t="shared" si="14"/>
        <v>0.16296296296296298</v>
      </c>
      <c r="L247" s="52">
        <v>13</v>
      </c>
      <c r="M247" s="55">
        <f t="shared" si="15"/>
        <v>9.6296296296296297E-2</v>
      </c>
    </row>
    <row r="248" spans="1:13" x14ac:dyDescent="0.25">
      <c r="A248" s="52">
        <v>1118</v>
      </c>
      <c r="B248" s="52">
        <f>VLOOKUP(C248,'2018 Pcts combinations'!$A$1:$F$705, 2, FALSE)</f>
        <v>2158</v>
      </c>
      <c r="C248" s="52">
        <v>2561</v>
      </c>
      <c r="D248" s="53" t="str">
        <f>VLOOKUP(C248,'2018 Pcts combinations'!$A$1:$E$705, 5, FALSE)</f>
        <v>Myrtice &amp; Curtis Larson Elementary School</v>
      </c>
      <c r="E248" s="52">
        <v>0</v>
      </c>
      <c r="F248" s="52">
        <v>0</v>
      </c>
      <c r="G248" s="54">
        <f t="shared" si="12"/>
        <v>0</v>
      </c>
      <c r="H248" s="52">
        <v>0</v>
      </c>
      <c r="I248" s="54">
        <f t="shared" si="13"/>
        <v>0</v>
      </c>
      <c r="J248" s="52">
        <v>0</v>
      </c>
      <c r="K248" s="54">
        <f t="shared" si="14"/>
        <v>0</v>
      </c>
      <c r="L248" s="52">
        <v>0</v>
      </c>
      <c r="M248" s="55">
        <f t="shared" si="15"/>
        <v>0</v>
      </c>
    </row>
    <row r="249" spans="1:13" x14ac:dyDescent="0.25">
      <c r="A249" s="52">
        <v>1118</v>
      </c>
      <c r="B249" s="52">
        <f>VLOOKUP(C249,'2018 Pcts combinations'!$A$1:$F$705, 2, FALSE)</f>
        <v>2158</v>
      </c>
      <c r="C249" s="52">
        <v>2616</v>
      </c>
      <c r="D249" s="53" t="str">
        <f>VLOOKUP(C249,'2018 Pcts combinations'!$A$1:$E$705, 5, FALSE)</f>
        <v>Myrtice &amp; Curtis Larson Elementary School</v>
      </c>
      <c r="E249" s="52">
        <v>134</v>
      </c>
      <c r="F249" s="52">
        <v>34</v>
      </c>
      <c r="G249" s="54">
        <f t="shared" si="12"/>
        <v>0.2537313432835821</v>
      </c>
      <c r="H249" s="52">
        <v>2</v>
      </c>
      <c r="I249" s="54">
        <f t="shared" si="13"/>
        <v>1.4925373134328358E-2</v>
      </c>
      <c r="J249" s="52">
        <v>17</v>
      </c>
      <c r="K249" s="54">
        <f t="shared" si="14"/>
        <v>0.12686567164179105</v>
      </c>
      <c r="L249" s="52">
        <v>15</v>
      </c>
      <c r="M249" s="55">
        <f t="shared" si="15"/>
        <v>0.11194029850746269</v>
      </c>
    </row>
    <row r="250" spans="1:13" x14ac:dyDescent="0.25">
      <c r="A250" s="52">
        <v>1118</v>
      </c>
      <c r="B250" s="52">
        <f>VLOOKUP(C250,'2018 Pcts combinations'!$A$1:$F$705, 2, FALSE)</f>
        <v>2158</v>
      </c>
      <c r="C250" s="52">
        <v>2681</v>
      </c>
      <c r="D250" s="53" t="str">
        <f>VLOOKUP(C250,'2018 Pcts combinations'!$A$1:$E$705, 5, FALSE)</f>
        <v>Myrtice &amp; Curtis Larson Elementary School</v>
      </c>
      <c r="E250" s="52">
        <v>0</v>
      </c>
      <c r="F250" s="52">
        <v>0</v>
      </c>
      <c r="G250" s="54">
        <f t="shared" si="12"/>
        <v>0</v>
      </c>
      <c r="H250" s="52">
        <v>0</v>
      </c>
      <c r="I250" s="54">
        <f t="shared" si="13"/>
        <v>0</v>
      </c>
      <c r="J250" s="52">
        <v>0</v>
      </c>
      <c r="K250" s="54">
        <f t="shared" si="14"/>
        <v>0</v>
      </c>
      <c r="L250" s="52">
        <v>0</v>
      </c>
      <c r="M250" s="55">
        <f t="shared" si="15"/>
        <v>0</v>
      </c>
    </row>
    <row r="251" spans="1:13" x14ac:dyDescent="0.25">
      <c r="A251" s="52">
        <v>1118</v>
      </c>
      <c r="B251" s="52">
        <f>VLOOKUP(C251,'2018 Pcts combinations'!$A$1:$F$705, 2, FALSE)</f>
        <v>2161</v>
      </c>
      <c r="C251" s="52">
        <v>2161</v>
      </c>
      <c r="D251" s="53" t="str">
        <f>VLOOKUP(C251,'2018 Pcts combinations'!$A$1:$E$705, 5, FALSE)</f>
        <v>Tarrant County Sub-Courthouse in Arlington</v>
      </c>
      <c r="E251" s="52">
        <v>1976</v>
      </c>
      <c r="F251" s="52">
        <v>942</v>
      </c>
      <c r="G251" s="54">
        <f t="shared" si="12"/>
        <v>0.47672064777327933</v>
      </c>
      <c r="H251" s="52">
        <v>39</v>
      </c>
      <c r="I251" s="54">
        <f t="shared" si="13"/>
        <v>1.9736842105263157E-2</v>
      </c>
      <c r="J251" s="52">
        <v>677</v>
      </c>
      <c r="K251" s="54">
        <f t="shared" si="14"/>
        <v>0.34261133603238869</v>
      </c>
      <c r="L251" s="52">
        <v>226</v>
      </c>
      <c r="M251" s="55">
        <f t="shared" si="15"/>
        <v>0.11437246963562753</v>
      </c>
    </row>
    <row r="252" spans="1:13" x14ac:dyDescent="0.25">
      <c r="A252" s="52">
        <v>1118</v>
      </c>
      <c r="B252" s="52">
        <f>VLOOKUP(C252,'2018 Pcts combinations'!$A$1:$F$705, 2, FALSE)</f>
        <v>2168</v>
      </c>
      <c r="C252" s="52">
        <v>2168</v>
      </c>
      <c r="D252" s="53" t="str">
        <f>VLOOKUP(C252,'2018 Pcts combinations'!$A$1:$E$705, 5, FALSE)</f>
        <v>South Davis Elementary School</v>
      </c>
      <c r="E252" s="52">
        <v>2628</v>
      </c>
      <c r="F252" s="52">
        <v>1283</v>
      </c>
      <c r="G252" s="54">
        <f t="shared" si="12"/>
        <v>0.48820395738203959</v>
      </c>
      <c r="H252" s="52">
        <v>66</v>
      </c>
      <c r="I252" s="54">
        <f t="shared" si="13"/>
        <v>2.5114155251141551E-2</v>
      </c>
      <c r="J252" s="52">
        <v>821</v>
      </c>
      <c r="K252" s="54">
        <f t="shared" si="14"/>
        <v>0.3124048706240487</v>
      </c>
      <c r="L252" s="52">
        <v>396</v>
      </c>
      <c r="M252" s="55">
        <f t="shared" si="15"/>
        <v>0.15068493150684931</v>
      </c>
    </row>
    <row r="253" spans="1:13" x14ac:dyDescent="0.25">
      <c r="A253" s="52">
        <v>1118</v>
      </c>
      <c r="B253" s="52">
        <f>VLOOKUP(C253,'2018 Pcts combinations'!$A$1:$F$705, 2, FALSE)</f>
        <v>2168</v>
      </c>
      <c r="C253" s="52">
        <v>2513</v>
      </c>
      <c r="D253" s="53" t="str">
        <f>VLOOKUP(C253,'2018 Pcts combinations'!$A$1:$E$705, 5, FALSE)</f>
        <v>South Davis Elementary School</v>
      </c>
      <c r="E253" s="52">
        <v>0</v>
      </c>
      <c r="F253" s="52">
        <v>0</v>
      </c>
      <c r="G253" s="54">
        <f t="shared" si="12"/>
        <v>0</v>
      </c>
      <c r="H253" s="52">
        <v>0</v>
      </c>
      <c r="I253" s="54">
        <f t="shared" si="13"/>
        <v>0</v>
      </c>
      <c r="J253" s="52">
        <v>0</v>
      </c>
      <c r="K253" s="54">
        <f t="shared" si="14"/>
        <v>0</v>
      </c>
      <c r="L253" s="52">
        <v>0</v>
      </c>
      <c r="M253" s="55">
        <f t="shared" si="15"/>
        <v>0</v>
      </c>
    </row>
    <row r="254" spans="1:13" x14ac:dyDescent="0.25">
      <c r="A254" s="52">
        <v>1118</v>
      </c>
      <c r="B254" s="52">
        <f>VLOOKUP(C254,'2018 Pcts combinations'!$A$1:$F$705, 2, FALSE)</f>
        <v>2169</v>
      </c>
      <c r="C254" s="52">
        <v>2134</v>
      </c>
      <c r="D254" s="53" t="str">
        <f>VLOOKUP(C254,'2018 Pcts combinations'!$A$1:$E$705, 5, FALSE)</f>
        <v>City of Arlington Senior Center</v>
      </c>
      <c r="E254" s="52">
        <v>1203</v>
      </c>
      <c r="F254" s="52">
        <v>362</v>
      </c>
      <c r="G254" s="54">
        <f t="shared" si="12"/>
        <v>0.30091438071487947</v>
      </c>
      <c r="H254" s="52">
        <v>14</v>
      </c>
      <c r="I254" s="54">
        <f t="shared" si="13"/>
        <v>1.1637572734829594E-2</v>
      </c>
      <c r="J254" s="52">
        <v>231</v>
      </c>
      <c r="K254" s="54">
        <f t="shared" si="14"/>
        <v>0.19201995012468828</v>
      </c>
      <c r="L254" s="52">
        <v>117</v>
      </c>
      <c r="M254" s="55">
        <f t="shared" si="15"/>
        <v>9.7256857855361589E-2</v>
      </c>
    </row>
    <row r="255" spans="1:13" x14ac:dyDescent="0.25">
      <c r="A255" s="52">
        <v>1118</v>
      </c>
      <c r="B255" s="52">
        <f>VLOOKUP(C255,'2018 Pcts combinations'!$A$1:$F$705, 2, FALSE)</f>
        <v>2169</v>
      </c>
      <c r="C255" s="52">
        <v>2169</v>
      </c>
      <c r="D255" s="53" t="str">
        <f>VLOOKUP(C255,'2018 Pcts combinations'!$A$1:$E$705, 5, FALSE)</f>
        <v>City of Arlington Senior Center</v>
      </c>
      <c r="E255" s="52">
        <v>1410</v>
      </c>
      <c r="F255" s="52">
        <v>538</v>
      </c>
      <c r="G255" s="54">
        <f t="shared" si="12"/>
        <v>0.38156028368794326</v>
      </c>
      <c r="H255" s="52">
        <v>14</v>
      </c>
      <c r="I255" s="54">
        <f t="shared" si="13"/>
        <v>9.9290780141843976E-3</v>
      </c>
      <c r="J255" s="52">
        <v>307</v>
      </c>
      <c r="K255" s="54">
        <f t="shared" si="14"/>
        <v>0.21773049645390072</v>
      </c>
      <c r="L255" s="52">
        <v>217</v>
      </c>
      <c r="M255" s="55">
        <f t="shared" si="15"/>
        <v>0.15390070921985816</v>
      </c>
    </row>
    <row r="256" spans="1:13" x14ac:dyDescent="0.25">
      <c r="A256" s="52">
        <v>1118</v>
      </c>
      <c r="B256" s="52">
        <f>VLOOKUP(C256,'2018 Pcts combinations'!$A$1:$F$705, 2, FALSE)</f>
        <v>2169</v>
      </c>
      <c r="C256" s="52">
        <v>2263</v>
      </c>
      <c r="D256" s="53" t="str">
        <f>VLOOKUP(C256,'2018 Pcts combinations'!$A$1:$E$705, 5, FALSE)</f>
        <v>City of Arlington Senior Center</v>
      </c>
      <c r="E256" s="52">
        <v>2313</v>
      </c>
      <c r="F256" s="52">
        <v>922</v>
      </c>
      <c r="G256" s="54">
        <f t="shared" si="12"/>
        <v>0.39861651534803288</v>
      </c>
      <c r="H256" s="52">
        <v>49</v>
      </c>
      <c r="I256" s="54">
        <f t="shared" si="13"/>
        <v>2.1184608733246867E-2</v>
      </c>
      <c r="J256" s="52">
        <v>557</v>
      </c>
      <c r="K256" s="54">
        <f t="shared" si="14"/>
        <v>0.2408127972330307</v>
      </c>
      <c r="L256" s="52">
        <v>316</v>
      </c>
      <c r="M256" s="55">
        <f t="shared" si="15"/>
        <v>0.13661910938175528</v>
      </c>
    </row>
    <row r="257" spans="1:13" x14ac:dyDescent="0.25">
      <c r="A257" s="52">
        <v>1118</v>
      </c>
      <c r="B257" s="52">
        <f>VLOOKUP(C257,'2018 Pcts combinations'!$A$1:$F$705, 2, FALSE)</f>
        <v>2169</v>
      </c>
      <c r="C257" s="52">
        <v>2569</v>
      </c>
      <c r="D257" s="53" t="str">
        <f>VLOOKUP(C257,'2018 Pcts combinations'!$A$1:$E$705, 5, FALSE)</f>
        <v>City of Arlington Senior Center</v>
      </c>
      <c r="E257" s="52">
        <v>118</v>
      </c>
      <c r="F257" s="52">
        <v>25</v>
      </c>
      <c r="G257" s="54">
        <f t="shared" si="12"/>
        <v>0.21186440677966101</v>
      </c>
      <c r="H257" s="52">
        <v>1</v>
      </c>
      <c r="I257" s="54">
        <f t="shared" si="13"/>
        <v>8.4745762711864406E-3</v>
      </c>
      <c r="J257" s="52">
        <v>15</v>
      </c>
      <c r="K257" s="54">
        <f t="shared" si="14"/>
        <v>0.1271186440677966</v>
      </c>
      <c r="L257" s="52">
        <v>9</v>
      </c>
      <c r="M257" s="55">
        <f t="shared" si="15"/>
        <v>7.6271186440677971E-2</v>
      </c>
    </row>
    <row r="258" spans="1:13" x14ac:dyDescent="0.25">
      <c r="A258" s="52">
        <v>1118</v>
      </c>
      <c r="B258" s="52">
        <f>VLOOKUP(C258,'2018 Pcts combinations'!$A$1:$F$705, 2, FALSE)</f>
        <v>2171</v>
      </c>
      <c r="C258" s="52">
        <v>2171</v>
      </c>
      <c r="D258" s="53" t="str">
        <f>VLOOKUP(C258,'2018 Pcts combinations'!$A$1:$E$705, 5, FALSE)</f>
        <v>Woodland West Church of Christ</v>
      </c>
      <c r="E258" s="52">
        <v>2751</v>
      </c>
      <c r="F258" s="52">
        <v>1753</v>
      </c>
      <c r="G258" s="54">
        <f t="shared" ref="G258:G321" si="16">IF(E258&gt;0, F258/E258, 0)</f>
        <v>0.63722282806252273</v>
      </c>
      <c r="H258" s="52">
        <v>142</v>
      </c>
      <c r="I258" s="54">
        <f t="shared" ref="I258:I321" si="17">IF(E258&gt;0, H258/E258, 0)</f>
        <v>5.1617593602326428E-2</v>
      </c>
      <c r="J258" s="52">
        <v>1144</v>
      </c>
      <c r="K258" s="54">
        <f t="shared" ref="K258:K321" si="18">IF(E258&gt;0, J258/E258, 0)</f>
        <v>0.41584878226099597</v>
      </c>
      <c r="L258" s="52">
        <v>467</v>
      </c>
      <c r="M258" s="55">
        <f t="shared" ref="M258:M321" si="19">IF(E258&gt;0, L258/E258, 0)</f>
        <v>0.1697564521992003</v>
      </c>
    </row>
    <row r="259" spans="1:13" x14ac:dyDescent="0.25">
      <c r="A259" s="52">
        <v>1118</v>
      </c>
      <c r="B259" s="52">
        <f>VLOOKUP(C259,'2018 Pcts combinations'!$A$1:$F$705, 2, FALSE)</f>
        <v>2174</v>
      </c>
      <c r="C259" s="52">
        <v>2174</v>
      </c>
      <c r="D259" s="53" t="str">
        <f>VLOOKUP(C259,'2018 Pcts combinations'!$A$1:$E$705, 5, FALSE)</f>
        <v>Key Elementary School</v>
      </c>
      <c r="E259" s="52">
        <v>2820</v>
      </c>
      <c r="F259" s="52">
        <v>1585</v>
      </c>
      <c r="G259" s="54">
        <f t="shared" si="16"/>
        <v>0.56205673758865249</v>
      </c>
      <c r="H259" s="52">
        <v>121</v>
      </c>
      <c r="I259" s="54">
        <f t="shared" si="17"/>
        <v>4.2907801418439716E-2</v>
      </c>
      <c r="J259" s="52">
        <v>1097</v>
      </c>
      <c r="K259" s="54">
        <f t="shared" si="18"/>
        <v>0.38900709219858154</v>
      </c>
      <c r="L259" s="52">
        <v>367</v>
      </c>
      <c r="M259" s="55">
        <f t="shared" si="19"/>
        <v>0.1301418439716312</v>
      </c>
    </row>
    <row r="260" spans="1:13" x14ac:dyDescent="0.25">
      <c r="A260" s="52">
        <v>1118</v>
      </c>
      <c r="B260" s="52">
        <f>VLOOKUP(C260,'2018 Pcts combinations'!$A$1:$F$705, 2, FALSE)</f>
        <v>2180</v>
      </c>
      <c r="C260" s="52">
        <v>2180</v>
      </c>
      <c r="D260" s="53" t="str">
        <f>VLOOKUP(C260,'2018 Pcts combinations'!$A$1:$E$705, 5, FALSE)</f>
        <v>UAW Local #276</v>
      </c>
      <c r="E260" s="52">
        <v>1868</v>
      </c>
      <c r="F260" s="52">
        <v>760</v>
      </c>
      <c r="G260" s="54">
        <f t="shared" si="16"/>
        <v>0.4068522483940043</v>
      </c>
      <c r="H260" s="52">
        <v>43</v>
      </c>
      <c r="I260" s="54">
        <f t="shared" si="17"/>
        <v>2.3019271948608137E-2</v>
      </c>
      <c r="J260" s="52">
        <v>483</v>
      </c>
      <c r="K260" s="54">
        <f t="shared" si="18"/>
        <v>0.25856531049250536</v>
      </c>
      <c r="L260" s="52">
        <v>234</v>
      </c>
      <c r="M260" s="55">
        <f t="shared" si="19"/>
        <v>0.12526766595289079</v>
      </c>
    </row>
    <row r="261" spans="1:13" x14ac:dyDescent="0.25">
      <c r="A261" s="52">
        <v>1118</v>
      </c>
      <c r="B261" s="52">
        <f>VLOOKUP(C261,'2018 Pcts combinations'!$A$1:$F$705, 2, FALSE)</f>
        <v>2180</v>
      </c>
      <c r="C261" s="52">
        <v>2402</v>
      </c>
      <c r="D261" s="53" t="str">
        <f>VLOOKUP(C261,'2018 Pcts combinations'!$A$1:$E$705, 5, FALSE)</f>
        <v>UAW Local #276</v>
      </c>
      <c r="E261" s="52">
        <v>40</v>
      </c>
      <c r="F261" s="52">
        <v>8</v>
      </c>
      <c r="G261" s="54">
        <f t="shared" si="16"/>
        <v>0.2</v>
      </c>
      <c r="H261" s="52">
        <v>0</v>
      </c>
      <c r="I261" s="54">
        <f t="shared" si="17"/>
        <v>0</v>
      </c>
      <c r="J261" s="52">
        <v>3</v>
      </c>
      <c r="K261" s="54">
        <f t="shared" si="18"/>
        <v>7.4999999999999997E-2</v>
      </c>
      <c r="L261" s="52">
        <v>5</v>
      </c>
      <c r="M261" s="55">
        <f t="shared" si="19"/>
        <v>0.125</v>
      </c>
    </row>
    <row r="262" spans="1:13" x14ac:dyDescent="0.25">
      <c r="A262" s="52">
        <v>1118</v>
      </c>
      <c r="B262" s="52">
        <f>VLOOKUP(C262,'2018 Pcts combinations'!$A$1:$F$705, 2, FALSE)</f>
        <v>2180</v>
      </c>
      <c r="C262" s="52">
        <v>2411</v>
      </c>
      <c r="D262" s="53" t="str">
        <f>VLOOKUP(C262,'2018 Pcts combinations'!$A$1:$E$705, 5, FALSE)</f>
        <v>UAW Local #276</v>
      </c>
      <c r="E262" s="52">
        <v>643</v>
      </c>
      <c r="F262" s="52">
        <v>190</v>
      </c>
      <c r="G262" s="54">
        <f t="shared" si="16"/>
        <v>0.29548989113530327</v>
      </c>
      <c r="H262" s="52">
        <v>7</v>
      </c>
      <c r="I262" s="54">
        <f t="shared" si="17"/>
        <v>1.088646967340591E-2</v>
      </c>
      <c r="J262" s="52">
        <v>92</v>
      </c>
      <c r="K262" s="54">
        <f t="shared" si="18"/>
        <v>0.14307931570762053</v>
      </c>
      <c r="L262" s="52">
        <v>91</v>
      </c>
      <c r="M262" s="55">
        <f t="shared" si="19"/>
        <v>0.14152410575427682</v>
      </c>
    </row>
    <row r="263" spans="1:13" x14ac:dyDescent="0.25">
      <c r="A263" s="52">
        <v>1118</v>
      </c>
      <c r="B263" s="52">
        <f>VLOOKUP(C263,'2018 Pcts combinations'!$A$1:$F$705, 2, FALSE)</f>
        <v>2180</v>
      </c>
      <c r="C263" s="52">
        <v>2680</v>
      </c>
      <c r="D263" s="53" t="str">
        <f>VLOOKUP(C263,'2018 Pcts combinations'!$A$1:$E$705, 5, FALSE)</f>
        <v>UAW Local #276</v>
      </c>
      <c r="E263" s="52">
        <v>0</v>
      </c>
      <c r="F263" s="52">
        <v>0</v>
      </c>
      <c r="G263" s="54">
        <f t="shared" si="16"/>
        <v>0</v>
      </c>
      <c r="H263" s="52">
        <v>0</v>
      </c>
      <c r="I263" s="54">
        <f t="shared" si="17"/>
        <v>0</v>
      </c>
      <c r="J263" s="52">
        <v>0</v>
      </c>
      <c r="K263" s="54">
        <f t="shared" si="18"/>
        <v>0</v>
      </c>
      <c r="L263" s="52">
        <v>0</v>
      </c>
      <c r="M263" s="55">
        <f t="shared" si="19"/>
        <v>0</v>
      </c>
    </row>
    <row r="264" spans="1:13" x14ac:dyDescent="0.25">
      <c r="A264" s="52">
        <v>1118</v>
      </c>
      <c r="B264" s="52">
        <f>VLOOKUP(C264,'2018 Pcts combinations'!$A$1:$F$705, 2, FALSE)</f>
        <v>2181</v>
      </c>
      <c r="C264" s="52">
        <v>2181</v>
      </c>
      <c r="D264" s="53" t="str">
        <f>VLOOKUP(C264,'2018 Pcts combinations'!$A$1:$E$705, 5, FALSE)</f>
        <v>Westminster Presbyterian Church - ARL</v>
      </c>
      <c r="E264" s="52">
        <v>2690</v>
      </c>
      <c r="F264" s="52">
        <v>1736</v>
      </c>
      <c r="G264" s="54">
        <f t="shared" si="16"/>
        <v>0.64535315985130115</v>
      </c>
      <c r="H264" s="52">
        <v>149</v>
      </c>
      <c r="I264" s="54">
        <f t="shared" si="17"/>
        <v>5.5390334572490707E-2</v>
      </c>
      <c r="J264" s="52">
        <v>1146</v>
      </c>
      <c r="K264" s="54">
        <f t="shared" si="18"/>
        <v>0.42602230483271375</v>
      </c>
      <c r="L264" s="52">
        <v>441</v>
      </c>
      <c r="M264" s="55">
        <f t="shared" si="19"/>
        <v>0.16394052044609667</v>
      </c>
    </row>
    <row r="265" spans="1:13" x14ac:dyDescent="0.25">
      <c r="A265" s="52">
        <v>1118</v>
      </c>
      <c r="B265" s="52">
        <f>VLOOKUP(C265,'2018 Pcts combinations'!$A$1:$F$705, 2, FALSE)</f>
        <v>2190</v>
      </c>
      <c r="C265" s="52">
        <v>2148</v>
      </c>
      <c r="D265" s="53" t="str">
        <f>VLOOKUP(C265,'2018 Pcts combinations'!$A$1:$E$705, 5, FALSE)</f>
        <v>Webb Elementary School</v>
      </c>
      <c r="E265" s="52">
        <v>2780</v>
      </c>
      <c r="F265" s="52">
        <v>1024</v>
      </c>
      <c r="G265" s="54">
        <f t="shared" si="16"/>
        <v>0.3683453237410072</v>
      </c>
      <c r="H265" s="52">
        <v>73</v>
      </c>
      <c r="I265" s="54">
        <f t="shared" si="17"/>
        <v>2.6258992805755395E-2</v>
      </c>
      <c r="J265" s="52">
        <v>607</v>
      </c>
      <c r="K265" s="54">
        <f t="shared" si="18"/>
        <v>0.21834532374100721</v>
      </c>
      <c r="L265" s="52">
        <v>344</v>
      </c>
      <c r="M265" s="55">
        <f t="shared" si="19"/>
        <v>0.12374100719424461</v>
      </c>
    </row>
    <row r="266" spans="1:13" x14ac:dyDescent="0.25">
      <c r="A266" s="52">
        <v>1118</v>
      </c>
      <c r="B266" s="52">
        <f>VLOOKUP(C266,'2018 Pcts combinations'!$A$1:$F$705, 2, FALSE)</f>
        <v>2190</v>
      </c>
      <c r="C266" s="52">
        <v>2190</v>
      </c>
      <c r="D266" s="53" t="str">
        <f>VLOOKUP(C266,'2018 Pcts combinations'!$A$1:$E$705, 5, FALSE)</f>
        <v>Webb Elementary School</v>
      </c>
      <c r="E266" s="52">
        <v>327</v>
      </c>
      <c r="F266" s="52">
        <v>179</v>
      </c>
      <c r="G266" s="54">
        <f t="shared" si="16"/>
        <v>0.54740061162079512</v>
      </c>
      <c r="H266" s="52">
        <v>11</v>
      </c>
      <c r="I266" s="54">
        <f t="shared" si="17"/>
        <v>3.3639143730886847E-2</v>
      </c>
      <c r="J266" s="52">
        <v>99</v>
      </c>
      <c r="K266" s="54">
        <f t="shared" si="18"/>
        <v>0.30275229357798167</v>
      </c>
      <c r="L266" s="52">
        <v>69</v>
      </c>
      <c r="M266" s="55">
        <f t="shared" si="19"/>
        <v>0.21100917431192662</v>
      </c>
    </row>
    <row r="267" spans="1:13" x14ac:dyDescent="0.25">
      <c r="A267" s="52">
        <v>1118</v>
      </c>
      <c r="B267" s="52">
        <f>VLOOKUP(C267,'2018 Pcts combinations'!$A$1:$F$705, 2, FALSE)</f>
        <v>2190</v>
      </c>
      <c r="C267" s="52">
        <v>2655</v>
      </c>
      <c r="D267" s="53" t="str">
        <f>VLOOKUP(C267,'2018 Pcts combinations'!$A$1:$E$705, 5, FALSE)</f>
        <v>Webb Elementary School</v>
      </c>
      <c r="E267" s="52">
        <v>1323</v>
      </c>
      <c r="F267" s="52">
        <v>555</v>
      </c>
      <c r="G267" s="54">
        <f t="shared" si="16"/>
        <v>0.41950113378684806</v>
      </c>
      <c r="H267" s="52">
        <v>21</v>
      </c>
      <c r="I267" s="54">
        <f t="shared" si="17"/>
        <v>1.5873015873015872E-2</v>
      </c>
      <c r="J267" s="52">
        <v>355</v>
      </c>
      <c r="K267" s="54">
        <f t="shared" si="18"/>
        <v>0.26832955404383974</v>
      </c>
      <c r="L267" s="52">
        <v>179</v>
      </c>
      <c r="M267" s="55">
        <f t="shared" si="19"/>
        <v>0.13529856386999245</v>
      </c>
    </row>
    <row r="268" spans="1:13" x14ac:dyDescent="0.25">
      <c r="A268" s="52">
        <v>1118</v>
      </c>
      <c r="B268" s="52">
        <f>VLOOKUP(C268,'2018 Pcts combinations'!$A$1:$F$705, 2, FALSE)</f>
        <v>2190</v>
      </c>
      <c r="C268" s="52">
        <v>2656</v>
      </c>
      <c r="D268" s="53" t="str">
        <f>VLOOKUP(C268,'2018 Pcts combinations'!$A$1:$E$705, 5, FALSE)</f>
        <v>Webb Elementary School</v>
      </c>
      <c r="E268" s="52">
        <v>133</v>
      </c>
      <c r="F268" s="52">
        <v>43</v>
      </c>
      <c r="G268" s="54">
        <f t="shared" si="16"/>
        <v>0.32330827067669171</v>
      </c>
      <c r="H268" s="52">
        <v>2</v>
      </c>
      <c r="I268" s="54">
        <f t="shared" si="17"/>
        <v>1.5037593984962405E-2</v>
      </c>
      <c r="J268" s="52">
        <v>23</v>
      </c>
      <c r="K268" s="54">
        <f t="shared" si="18"/>
        <v>0.17293233082706766</v>
      </c>
      <c r="L268" s="52">
        <v>18</v>
      </c>
      <c r="M268" s="55">
        <f t="shared" si="19"/>
        <v>0.13533834586466165</v>
      </c>
    </row>
    <row r="269" spans="1:13" x14ac:dyDescent="0.25">
      <c r="A269" s="52">
        <v>1118</v>
      </c>
      <c r="B269" s="52">
        <f>VLOOKUP(C269,'2018 Pcts combinations'!$A$1:$F$705, 2, FALSE)</f>
        <v>2190</v>
      </c>
      <c r="C269" s="52">
        <v>2657</v>
      </c>
      <c r="D269" s="53" t="str">
        <f>VLOOKUP(C269,'2018 Pcts combinations'!$A$1:$E$705, 5, FALSE)</f>
        <v>Webb Elementary School</v>
      </c>
      <c r="E269" s="52">
        <v>33</v>
      </c>
      <c r="F269" s="52">
        <v>14</v>
      </c>
      <c r="G269" s="54">
        <f t="shared" si="16"/>
        <v>0.42424242424242425</v>
      </c>
      <c r="H269" s="52">
        <v>0</v>
      </c>
      <c r="I269" s="54">
        <f t="shared" si="17"/>
        <v>0</v>
      </c>
      <c r="J269" s="52">
        <v>9</v>
      </c>
      <c r="K269" s="54">
        <f t="shared" si="18"/>
        <v>0.27272727272727271</v>
      </c>
      <c r="L269" s="52">
        <v>5</v>
      </c>
      <c r="M269" s="55">
        <f t="shared" si="19"/>
        <v>0.15151515151515152</v>
      </c>
    </row>
    <row r="270" spans="1:13" x14ac:dyDescent="0.25">
      <c r="A270" s="52">
        <v>1118</v>
      </c>
      <c r="B270" s="52">
        <f>VLOOKUP(C270,'2018 Pcts combinations'!$A$1:$F$705, 2, FALSE)</f>
        <v>2205</v>
      </c>
      <c r="C270" s="52">
        <v>2205</v>
      </c>
      <c r="D270" s="53" t="str">
        <f>VLOOKUP(C270,'2018 Pcts combinations'!$A$1:$E$705, 5, FALSE)</f>
        <v>Bailey Junior High School</v>
      </c>
      <c r="E270" s="52">
        <v>2480</v>
      </c>
      <c r="F270" s="52">
        <v>1598</v>
      </c>
      <c r="G270" s="54">
        <f t="shared" si="16"/>
        <v>0.64435483870967747</v>
      </c>
      <c r="H270" s="52">
        <v>151</v>
      </c>
      <c r="I270" s="54">
        <f t="shared" si="17"/>
        <v>6.0887096774193551E-2</v>
      </c>
      <c r="J270" s="52">
        <v>1050</v>
      </c>
      <c r="K270" s="54">
        <f t="shared" si="18"/>
        <v>0.42338709677419356</v>
      </c>
      <c r="L270" s="52">
        <v>397</v>
      </c>
      <c r="M270" s="55">
        <f t="shared" si="19"/>
        <v>0.16008064516129034</v>
      </c>
    </row>
    <row r="271" spans="1:13" x14ac:dyDescent="0.25">
      <c r="A271" s="52">
        <v>1118</v>
      </c>
      <c r="B271" s="52">
        <f>VLOOKUP(C271,'2018 Pcts combinations'!$A$1:$F$705, 2, FALSE)</f>
        <v>2210</v>
      </c>
      <c r="C271" s="52">
        <v>2210</v>
      </c>
      <c r="D271" s="53" t="str">
        <f>VLOOKUP(C271,'2018 Pcts combinations'!$A$1:$E$705, 5, FALSE)</f>
        <v>Myrtle Thornton Elementary School</v>
      </c>
      <c r="E271" s="52">
        <v>827</v>
      </c>
      <c r="F271" s="52">
        <v>349</v>
      </c>
      <c r="G271" s="54">
        <f t="shared" si="16"/>
        <v>0.42200725513905685</v>
      </c>
      <c r="H271" s="52">
        <v>16</v>
      </c>
      <c r="I271" s="54">
        <f t="shared" si="17"/>
        <v>1.9347037484885126E-2</v>
      </c>
      <c r="J271" s="52">
        <v>203</v>
      </c>
      <c r="K271" s="54">
        <f t="shared" si="18"/>
        <v>0.24546553808948005</v>
      </c>
      <c r="L271" s="52">
        <v>130</v>
      </c>
      <c r="M271" s="55">
        <f t="shared" si="19"/>
        <v>0.15719467956469166</v>
      </c>
    </row>
    <row r="272" spans="1:13" x14ac:dyDescent="0.25">
      <c r="A272" s="52">
        <v>1118</v>
      </c>
      <c r="B272" s="52">
        <f>VLOOKUP(C272,'2018 Pcts combinations'!$A$1:$F$705, 2, FALSE)</f>
        <v>2217</v>
      </c>
      <c r="C272" s="52">
        <v>2058</v>
      </c>
      <c r="D272" s="53" t="str">
        <f>VLOOKUP(C272,'2018 Pcts combinations'!$A$1:$E$705, 5, FALSE)</f>
        <v>St. Stephen United Methodist Church</v>
      </c>
      <c r="E272" s="52">
        <v>4</v>
      </c>
      <c r="F272" s="52">
        <v>0</v>
      </c>
      <c r="G272" s="54">
        <f t="shared" si="16"/>
        <v>0</v>
      </c>
      <c r="H272" s="52">
        <v>0</v>
      </c>
      <c r="I272" s="54">
        <f t="shared" si="17"/>
        <v>0</v>
      </c>
      <c r="J272" s="52">
        <v>0</v>
      </c>
      <c r="K272" s="54">
        <f t="shared" si="18"/>
        <v>0</v>
      </c>
      <c r="L272" s="52">
        <v>0</v>
      </c>
      <c r="M272" s="55">
        <f t="shared" si="19"/>
        <v>0</v>
      </c>
    </row>
    <row r="273" spans="1:13" x14ac:dyDescent="0.25">
      <c r="A273" s="52">
        <v>1118</v>
      </c>
      <c r="B273" s="52">
        <f>VLOOKUP(C273,'2018 Pcts combinations'!$A$1:$F$705, 2, FALSE)</f>
        <v>2217</v>
      </c>
      <c r="C273" s="52">
        <v>2217</v>
      </c>
      <c r="D273" s="53" t="str">
        <f>VLOOKUP(C273,'2018 Pcts combinations'!$A$1:$E$705, 5, FALSE)</f>
        <v>St. Stephen United Methodist Church</v>
      </c>
      <c r="E273" s="52">
        <v>3281</v>
      </c>
      <c r="F273" s="52">
        <v>1527</v>
      </c>
      <c r="G273" s="54">
        <f t="shared" si="16"/>
        <v>0.46540688814385855</v>
      </c>
      <c r="H273" s="52">
        <v>99</v>
      </c>
      <c r="I273" s="54">
        <f t="shared" si="17"/>
        <v>3.0173727522096922E-2</v>
      </c>
      <c r="J273" s="52">
        <v>906</v>
      </c>
      <c r="K273" s="54">
        <f t="shared" si="18"/>
        <v>0.27613532459615969</v>
      </c>
      <c r="L273" s="52">
        <v>522</v>
      </c>
      <c r="M273" s="55">
        <f t="shared" si="19"/>
        <v>0.15909783602560196</v>
      </c>
    </row>
    <row r="274" spans="1:13" x14ac:dyDescent="0.25">
      <c r="A274" s="52">
        <v>1118</v>
      </c>
      <c r="B274" s="52">
        <f>VLOOKUP(C274,'2018 Pcts combinations'!$A$1:$F$705, 2, FALSE)</f>
        <v>2219</v>
      </c>
      <c r="C274" s="52">
        <v>2219</v>
      </c>
      <c r="D274" s="53" t="str">
        <f>VLOOKUP(C274,'2018 Pcts combinations'!$A$1:$E$705, 5, FALSE)</f>
        <v>Miller Elementary School</v>
      </c>
      <c r="E274" s="52">
        <v>2528</v>
      </c>
      <c r="F274" s="52">
        <v>1600</v>
      </c>
      <c r="G274" s="54">
        <f t="shared" si="16"/>
        <v>0.63291139240506333</v>
      </c>
      <c r="H274" s="52">
        <v>104</v>
      </c>
      <c r="I274" s="54">
        <f t="shared" si="17"/>
        <v>4.1139240506329111E-2</v>
      </c>
      <c r="J274" s="52">
        <v>1093</v>
      </c>
      <c r="K274" s="54">
        <f t="shared" si="18"/>
        <v>0.43235759493670883</v>
      </c>
      <c r="L274" s="52">
        <v>403</v>
      </c>
      <c r="M274" s="55">
        <f t="shared" si="19"/>
        <v>0.15941455696202531</v>
      </c>
    </row>
    <row r="275" spans="1:13" x14ac:dyDescent="0.25">
      <c r="A275" s="52">
        <v>1118</v>
      </c>
      <c r="B275" s="52">
        <f>VLOOKUP(C275,'2018 Pcts combinations'!$A$1:$F$705, 2, FALSE)</f>
        <v>2220</v>
      </c>
      <c r="C275" s="52">
        <v>1514</v>
      </c>
      <c r="D275" s="53" t="str">
        <f>VLOOKUP(C275,'2018 Pcts combinations'!$A$1:$E$705, 5, FALSE)</f>
        <v>Arlington First Church of the Nazarene</v>
      </c>
      <c r="E275" s="52">
        <v>0</v>
      </c>
      <c r="F275" s="52">
        <v>0</v>
      </c>
      <c r="G275" s="54">
        <f t="shared" si="16"/>
        <v>0</v>
      </c>
      <c r="H275" s="52">
        <v>0</v>
      </c>
      <c r="I275" s="54">
        <f t="shared" si="17"/>
        <v>0</v>
      </c>
      <c r="J275" s="52">
        <v>0</v>
      </c>
      <c r="K275" s="54">
        <f t="shared" si="18"/>
        <v>0</v>
      </c>
      <c r="L275" s="52">
        <v>0</v>
      </c>
      <c r="M275" s="55">
        <f t="shared" si="19"/>
        <v>0</v>
      </c>
    </row>
    <row r="276" spans="1:13" x14ac:dyDescent="0.25">
      <c r="A276" s="52">
        <v>1118</v>
      </c>
      <c r="B276" s="52">
        <f>VLOOKUP(C276,'2018 Pcts combinations'!$A$1:$F$705, 2, FALSE)</f>
        <v>2220</v>
      </c>
      <c r="C276" s="52">
        <v>2220</v>
      </c>
      <c r="D276" s="53" t="str">
        <f>VLOOKUP(C276,'2018 Pcts combinations'!$A$1:$E$705, 5, FALSE)</f>
        <v>Arlington First Church of the Nazarene</v>
      </c>
      <c r="E276" s="52">
        <v>2558</v>
      </c>
      <c r="F276" s="52">
        <v>1758</v>
      </c>
      <c r="G276" s="54">
        <f t="shared" si="16"/>
        <v>0.68725566849100861</v>
      </c>
      <c r="H276" s="52">
        <v>106</v>
      </c>
      <c r="I276" s="54">
        <f t="shared" si="17"/>
        <v>4.143862392494136E-2</v>
      </c>
      <c r="J276" s="52">
        <v>1353</v>
      </c>
      <c r="K276" s="54">
        <f t="shared" si="18"/>
        <v>0.52892885066458173</v>
      </c>
      <c r="L276" s="52">
        <v>299</v>
      </c>
      <c r="M276" s="55">
        <f t="shared" si="19"/>
        <v>0.11688819390148554</v>
      </c>
    </row>
    <row r="277" spans="1:13" x14ac:dyDescent="0.25">
      <c r="A277" s="52">
        <v>1118</v>
      </c>
      <c r="B277" s="52">
        <f>VLOOKUP(C277,'2018 Pcts combinations'!$A$1:$F$705, 2, FALSE)</f>
        <v>2221</v>
      </c>
      <c r="C277" s="52">
        <v>2221</v>
      </c>
      <c r="D277" s="53" t="str">
        <f>VLOOKUP(C277,'2018 Pcts combinations'!$A$1:$E$705, 5, FALSE)</f>
        <v>Roberta Tipps Elementary School</v>
      </c>
      <c r="E277" s="52">
        <v>4723</v>
      </c>
      <c r="F277" s="52">
        <v>2841</v>
      </c>
      <c r="G277" s="54">
        <f t="shared" si="16"/>
        <v>0.60152445479568073</v>
      </c>
      <c r="H277" s="52">
        <v>106</v>
      </c>
      <c r="I277" s="54">
        <f t="shared" si="17"/>
        <v>2.2443362269743809E-2</v>
      </c>
      <c r="J277" s="52">
        <v>1957</v>
      </c>
      <c r="K277" s="54">
        <f t="shared" si="18"/>
        <v>0.4143552826593267</v>
      </c>
      <c r="L277" s="52">
        <v>778</v>
      </c>
      <c r="M277" s="55">
        <f t="shared" si="19"/>
        <v>0.1647258098666102</v>
      </c>
    </row>
    <row r="278" spans="1:13" x14ac:dyDescent="0.25">
      <c r="A278" s="52">
        <v>1118</v>
      </c>
      <c r="B278" s="52">
        <f>VLOOKUP(C278,'2018 Pcts combinations'!$A$1:$F$705, 2, FALSE)</f>
        <v>2223</v>
      </c>
      <c r="C278" s="52">
        <v>2223</v>
      </c>
      <c r="D278" s="53" t="str">
        <f>VLOOKUP(C278,'2018 Pcts combinations'!$A$1:$E$705, 5, FALSE)</f>
        <v>Dalworthington Gardens City Hall</v>
      </c>
      <c r="E278" s="52">
        <v>1835</v>
      </c>
      <c r="F278" s="52">
        <v>1264</v>
      </c>
      <c r="G278" s="54">
        <f t="shared" si="16"/>
        <v>0.68882833787465936</v>
      </c>
      <c r="H278" s="52">
        <v>79</v>
      </c>
      <c r="I278" s="54">
        <f t="shared" si="17"/>
        <v>4.305177111716621E-2</v>
      </c>
      <c r="J278" s="52">
        <v>881</v>
      </c>
      <c r="K278" s="54">
        <f t="shared" si="18"/>
        <v>0.48010899182561306</v>
      </c>
      <c r="L278" s="52">
        <v>304</v>
      </c>
      <c r="M278" s="55">
        <f t="shared" si="19"/>
        <v>0.16566757493188011</v>
      </c>
    </row>
    <row r="279" spans="1:13" x14ac:dyDescent="0.25">
      <c r="A279" s="52">
        <v>1118</v>
      </c>
      <c r="B279" s="52">
        <f>VLOOKUP(C279,'2018 Pcts combinations'!$A$1:$F$705, 2, FALSE)</f>
        <v>2224</v>
      </c>
      <c r="C279" s="52">
        <v>2224</v>
      </c>
      <c r="D279" s="53" t="str">
        <f>VLOOKUP(C279,'2018 Pcts combinations'!$A$1:$E$705, 5, FALSE)</f>
        <v>Elzie Odom Athletic Center</v>
      </c>
      <c r="E279" s="52">
        <v>2140</v>
      </c>
      <c r="F279" s="52">
        <v>1034</v>
      </c>
      <c r="G279" s="54">
        <f t="shared" si="16"/>
        <v>0.48317757009345796</v>
      </c>
      <c r="H279" s="52">
        <v>35</v>
      </c>
      <c r="I279" s="54">
        <f t="shared" si="17"/>
        <v>1.6355140186915886E-2</v>
      </c>
      <c r="J279" s="52">
        <v>706</v>
      </c>
      <c r="K279" s="54">
        <f t="shared" si="18"/>
        <v>0.32990654205607478</v>
      </c>
      <c r="L279" s="52">
        <v>293</v>
      </c>
      <c r="M279" s="55">
        <f t="shared" si="19"/>
        <v>0.13691588785046729</v>
      </c>
    </row>
    <row r="280" spans="1:13" x14ac:dyDescent="0.25">
      <c r="A280" s="52">
        <v>1118</v>
      </c>
      <c r="B280" s="52">
        <f>VLOOKUP(C280,'2018 Pcts combinations'!$A$1:$F$705, 2, FALSE)</f>
        <v>2224</v>
      </c>
      <c r="C280" s="52">
        <v>2442</v>
      </c>
      <c r="D280" s="53" t="str">
        <f>VLOOKUP(C280,'2018 Pcts combinations'!$A$1:$E$705, 5, FALSE)</f>
        <v>Elzie Odom Athletic Center</v>
      </c>
      <c r="E280" s="52">
        <v>1635</v>
      </c>
      <c r="F280" s="52">
        <v>1256</v>
      </c>
      <c r="G280" s="54">
        <f t="shared" si="16"/>
        <v>0.76819571865443426</v>
      </c>
      <c r="H280" s="52">
        <v>50</v>
      </c>
      <c r="I280" s="54">
        <f t="shared" si="17"/>
        <v>3.0581039755351681E-2</v>
      </c>
      <c r="J280" s="52">
        <v>966</v>
      </c>
      <c r="K280" s="54">
        <f t="shared" si="18"/>
        <v>0.59082568807339453</v>
      </c>
      <c r="L280" s="52">
        <v>240</v>
      </c>
      <c r="M280" s="55">
        <f t="shared" si="19"/>
        <v>0.14678899082568808</v>
      </c>
    </row>
    <row r="281" spans="1:13" x14ac:dyDescent="0.25">
      <c r="A281" s="52">
        <v>1118</v>
      </c>
      <c r="B281" s="52">
        <f>VLOOKUP(C281,'2018 Pcts combinations'!$A$1:$F$705, 2, FALSE)</f>
        <v>2225</v>
      </c>
      <c r="C281" s="52">
        <v>2225</v>
      </c>
      <c r="D281" s="53" t="str">
        <f>VLOOKUP(C281,'2018 Pcts combinations'!$A$1:$E$705, 5, FALSE)</f>
        <v>Beth Anderson Elementary School</v>
      </c>
      <c r="E281" s="52">
        <v>1939</v>
      </c>
      <c r="F281" s="52">
        <v>652</v>
      </c>
      <c r="G281" s="54">
        <f t="shared" si="16"/>
        <v>0.33625580195977306</v>
      </c>
      <c r="H281" s="52">
        <v>20</v>
      </c>
      <c r="I281" s="54">
        <f t="shared" si="17"/>
        <v>1.0314595152140279E-2</v>
      </c>
      <c r="J281" s="52">
        <v>386</v>
      </c>
      <c r="K281" s="54">
        <f t="shared" si="18"/>
        <v>0.19907168643630738</v>
      </c>
      <c r="L281" s="52">
        <v>246</v>
      </c>
      <c r="M281" s="55">
        <f t="shared" si="19"/>
        <v>0.12686952037132543</v>
      </c>
    </row>
    <row r="282" spans="1:13" x14ac:dyDescent="0.25">
      <c r="A282" s="52">
        <v>1118</v>
      </c>
      <c r="B282" s="52">
        <f>VLOOKUP(C282,'2018 Pcts combinations'!$A$1:$F$705, 2, FALSE)</f>
        <v>2225</v>
      </c>
      <c r="C282" s="52">
        <v>2413</v>
      </c>
      <c r="D282" s="53" t="str">
        <f>VLOOKUP(C282,'2018 Pcts combinations'!$A$1:$E$705, 5, FALSE)</f>
        <v>Beth Anderson Elementary School</v>
      </c>
      <c r="E282" s="52">
        <v>713</v>
      </c>
      <c r="F282" s="52">
        <v>368</v>
      </c>
      <c r="G282" s="54">
        <f t="shared" si="16"/>
        <v>0.5161290322580645</v>
      </c>
      <c r="H282" s="52">
        <v>7</v>
      </c>
      <c r="I282" s="54">
        <f t="shared" si="17"/>
        <v>9.8176718092566617E-3</v>
      </c>
      <c r="J282" s="52">
        <v>285</v>
      </c>
      <c r="K282" s="54">
        <f t="shared" si="18"/>
        <v>0.39971949509116411</v>
      </c>
      <c r="L282" s="52">
        <v>76</v>
      </c>
      <c r="M282" s="55">
        <f t="shared" si="19"/>
        <v>0.10659186535764376</v>
      </c>
    </row>
    <row r="283" spans="1:13" x14ac:dyDescent="0.25">
      <c r="A283" s="52">
        <v>1118</v>
      </c>
      <c r="B283" s="52">
        <f>VLOOKUP(C283,'2018 Pcts combinations'!$A$1:$F$705, 2, FALSE)</f>
        <v>2225</v>
      </c>
      <c r="C283" s="52">
        <v>2428</v>
      </c>
      <c r="D283" s="53" t="str">
        <f>VLOOKUP(C283,'2018 Pcts combinations'!$A$1:$E$705, 5, FALSE)</f>
        <v>Beth Anderson Elementary School</v>
      </c>
      <c r="E283" s="52">
        <v>688</v>
      </c>
      <c r="F283" s="52">
        <v>254</v>
      </c>
      <c r="G283" s="54">
        <f t="shared" si="16"/>
        <v>0.3691860465116279</v>
      </c>
      <c r="H283" s="52">
        <v>10</v>
      </c>
      <c r="I283" s="54">
        <f t="shared" si="17"/>
        <v>1.4534883720930232E-2</v>
      </c>
      <c r="J283" s="52">
        <v>139</v>
      </c>
      <c r="K283" s="54">
        <f t="shared" si="18"/>
        <v>0.20203488372093023</v>
      </c>
      <c r="L283" s="52">
        <v>105</v>
      </c>
      <c r="M283" s="55">
        <f t="shared" si="19"/>
        <v>0.15261627906976744</v>
      </c>
    </row>
    <row r="284" spans="1:13" x14ac:dyDescent="0.25">
      <c r="A284" s="52">
        <v>1118</v>
      </c>
      <c r="B284" s="52">
        <f>VLOOKUP(C284,'2018 Pcts combinations'!$A$1:$F$705, 2, FALSE)</f>
        <v>2226</v>
      </c>
      <c r="C284" s="52">
        <v>2226</v>
      </c>
      <c r="D284" s="53" t="str">
        <f>VLOOKUP(C284,'2018 Pcts combinations'!$A$1:$E$705, 5, FALSE)</f>
        <v>Bob Duncan Center</v>
      </c>
      <c r="E284" s="52">
        <v>2114</v>
      </c>
      <c r="F284" s="52">
        <v>960</v>
      </c>
      <c r="G284" s="54">
        <f t="shared" si="16"/>
        <v>0.45411542100283825</v>
      </c>
      <c r="H284" s="52">
        <v>31</v>
      </c>
      <c r="I284" s="54">
        <f t="shared" si="17"/>
        <v>1.466414380321665E-2</v>
      </c>
      <c r="J284" s="52">
        <v>643</v>
      </c>
      <c r="K284" s="54">
        <f t="shared" si="18"/>
        <v>0.30416272469252603</v>
      </c>
      <c r="L284" s="52">
        <v>286</v>
      </c>
      <c r="M284" s="55">
        <f t="shared" si="19"/>
        <v>0.13528855250709557</v>
      </c>
    </row>
    <row r="285" spans="1:13" x14ac:dyDescent="0.25">
      <c r="A285" s="52">
        <v>1118</v>
      </c>
      <c r="B285" s="52">
        <f>VLOOKUP(C285,'2018 Pcts combinations'!$A$1:$F$705, 2, FALSE)</f>
        <v>2226</v>
      </c>
      <c r="C285" s="52">
        <v>2268</v>
      </c>
      <c r="D285" s="53" t="str">
        <f>VLOOKUP(C285,'2018 Pcts combinations'!$A$1:$E$705, 5, FALSE)</f>
        <v>Bob Duncan Center</v>
      </c>
      <c r="E285" s="52">
        <v>1404</v>
      </c>
      <c r="F285" s="52">
        <v>675</v>
      </c>
      <c r="G285" s="54">
        <f t="shared" si="16"/>
        <v>0.48076923076923078</v>
      </c>
      <c r="H285" s="52">
        <v>50</v>
      </c>
      <c r="I285" s="54">
        <f t="shared" si="17"/>
        <v>3.5612535612535613E-2</v>
      </c>
      <c r="J285" s="52">
        <v>444</v>
      </c>
      <c r="K285" s="54">
        <f t="shared" si="18"/>
        <v>0.31623931623931623</v>
      </c>
      <c r="L285" s="52">
        <v>181</v>
      </c>
      <c r="M285" s="55">
        <f t="shared" si="19"/>
        <v>0.12891737891737892</v>
      </c>
    </row>
    <row r="286" spans="1:13" x14ac:dyDescent="0.25">
      <c r="A286" s="52">
        <v>1118</v>
      </c>
      <c r="B286" s="52">
        <f>VLOOKUP(C286,'2018 Pcts combinations'!$A$1:$F$705, 2, FALSE)</f>
        <v>2226</v>
      </c>
      <c r="C286" s="52">
        <v>2269</v>
      </c>
      <c r="D286" s="53" t="str">
        <f>VLOOKUP(C286,'2018 Pcts combinations'!$A$1:$E$705, 5, FALSE)</f>
        <v>Bob Duncan Center</v>
      </c>
      <c r="E286" s="52">
        <v>485</v>
      </c>
      <c r="F286" s="52">
        <v>239</v>
      </c>
      <c r="G286" s="54">
        <f t="shared" si="16"/>
        <v>0.4927835051546392</v>
      </c>
      <c r="H286" s="52">
        <v>17</v>
      </c>
      <c r="I286" s="54">
        <f t="shared" si="17"/>
        <v>3.5051546391752578E-2</v>
      </c>
      <c r="J286" s="52">
        <v>152</v>
      </c>
      <c r="K286" s="54">
        <f t="shared" si="18"/>
        <v>0.3134020618556701</v>
      </c>
      <c r="L286" s="52">
        <v>70</v>
      </c>
      <c r="M286" s="55">
        <f t="shared" si="19"/>
        <v>0.14432989690721648</v>
      </c>
    </row>
    <row r="287" spans="1:13" x14ac:dyDescent="0.25">
      <c r="A287" s="52">
        <v>1118</v>
      </c>
      <c r="B287" s="52">
        <f>VLOOKUP(C287,'2018 Pcts combinations'!$A$1:$F$705, 2, FALSE)</f>
        <v>2226</v>
      </c>
      <c r="C287" s="52">
        <v>2658</v>
      </c>
      <c r="D287" s="53" t="str">
        <f>VLOOKUP(C287,'2018 Pcts combinations'!$A$1:$E$705, 5, FALSE)</f>
        <v>Bob Duncan Center</v>
      </c>
      <c r="E287" s="52">
        <v>537</v>
      </c>
      <c r="F287" s="52">
        <v>228</v>
      </c>
      <c r="G287" s="54">
        <f t="shared" si="16"/>
        <v>0.42458100558659218</v>
      </c>
      <c r="H287" s="52">
        <v>14</v>
      </c>
      <c r="I287" s="54">
        <f t="shared" si="17"/>
        <v>2.6070763500931099E-2</v>
      </c>
      <c r="J287" s="52">
        <v>151</v>
      </c>
      <c r="K287" s="54">
        <f t="shared" si="18"/>
        <v>0.28119180633147112</v>
      </c>
      <c r="L287" s="52">
        <v>63</v>
      </c>
      <c r="M287" s="55">
        <f t="shared" si="19"/>
        <v>0.11731843575418995</v>
      </c>
    </row>
    <row r="288" spans="1:13" x14ac:dyDescent="0.25">
      <c r="A288" s="52">
        <v>1118</v>
      </c>
      <c r="B288" s="52">
        <f>VLOOKUP(C288,'2018 Pcts combinations'!$A$1:$F$705, 2, FALSE)</f>
        <v>2228</v>
      </c>
      <c r="C288" s="52">
        <v>1420</v>
      </c>
      <c r="D288" s="53" t="str">
        <f>VLOOKUP(C288,'2018 Pcts combinations'!$A$1:$E$705, 5, FALSE)</f>
        <v>Shackelford Junior High School</v>
      </c>
      <c r="E288" s="52">
        <v>0</v>
      </c>
      <c r="F288" s="52">
        <v>0</v>
      </c>
      <c r="G288" s="54">
        <f t="shared" si="16"/>
        <v>0</v>
      </c>
      <c r="H288" s="52">
        <v>0</v>
      </c>
      <c r="I288" s="54">
        <f t="shared" si="17"/>
        <v>0</v>
      </c>
      <c r="J288" s="52">
        <v>0</v>
      </c>
      <c r="K288" s="54">
        <f t="shared" si="18"/>
        <v>0</v>
      </c>
      <c r="L288" s="52">
        <v>0</v>
      </c>
      <c r="M288" s="55">
        <f t="shared" si="19"/>
        <v>0</v>
      </c>
    </row>
    <row r="289" spans="1:13" x14ac:dyDescent="0.25">
      <c r="A289" s="52">
        <v>1118</v>
      </c>
      <c r="B289" s="52">
        <f>VLOOKUP(C289,'2018 Pcts combinations'!$A$1:$F$705, 2, FALSE)</f>
        <v>2228</v>
      </c>
      <c r="C289" s="52">
        <v>1607</v>
      </c>
      <c r="D289" s="53" t="str">
        <f>VLOOKUP(C289,'2018 Pcts combinations'!$A$1:$E$705, 5, FALSE)</f>
        <v>Shackelford Junior High School</v>
      </c>
      <c r="E289" s="52">
        <v>0</v>
      </c>
      <c r="F289" s="52">
        <v>0</v>
      </c>
      <c r="G289" s="54">
        <f t="shared" si="16"/>
        <v>0</v>
      </c>
      <c r="H289" s="52">
        <v>0</v>
      </c>
      <c r="I289" s="54">
        <f t="shared" si="17"/>
        <v>0</v>
      </c>
      <c r="J289" s="52">
        <v>0</v>
      </c>
      <c r="K289" s="54">
        <f t="shared" si="18"/>
        <v>0</v>
      </c>
      <c r="L289" s="52">
        <v>0</v>
      </c>
      <c r="M289" s="55">
        <f t="shared" si="19"/>
        <v>0</v>
      </c>
    </row>
    <row r="290" spans="1:13" x14ac:dyDescent="0.25">
      <c r="A290" s="52">
        <v>1118</v>
      </c>
      <c r="B290" s="52">
        <f>VLOOKUP(C290,'2018 Pcts combinations'!$A$1:$F$705, 2, FALSE)</f>
        <v>2228</v>
      </c>
      <c r="C290" s="52">
        <v>2228</v>
      </c>
      <c r="D290" s="53" t="str">
        <f>VLOOKUP(C290,'2018 Pcts combinations'!$A$1:$E$705, 5, FALSE)</f>
        <v>Shackelford Junior High School</v>
      </c>
      <c r="E290" s="52">
        <v>2276</v>
      </c>
      <c r="F290" s="52">
        <v>1639</v>
      </c>
      <c r="G290" s="54">
        <f t="shared" si="16"/>
        <v>0.72012302284710017</v>
      </c>
      <c r="H290" s="52">
        <v>142</v>
      </c>
      <c r="I290" s="54">
        <f t="shared" si="17"/>
        <v>6.2390158172231987E-2</v>
      </c>
      <c r="J290" s="52">
        <v>1170</v>
      </c>
      <c r="K290" s="54">
        <f t="shared" si="18"/>
        <v>0.51405975395430581</v>
      </c>
      <c r="L290" s="52">
        <v>327</v>
      </c>
      <c r="M290" s="55">
        <f t="shared" si="19"/>
        <v>0.14367311072056238</v>
      </c>
    </row>
    <row r="291" spans="1:13" x14ac:dyDescent="0.25">
      <c r="A291" s="52">
        <v>1118</v>
      </c>
      <c r="B291" s="52">
        <f>VLOOKUP(C291,'2018 Pcts combinations'!$A$1:$F$705, 2, FALSE)</f>
        <v>2229</v>
      </c>
      <c r="C291" s="52">
        <v>2229</v>
      </c>
      <c r="D291" s="53" t="str">
        <f>VLOOKUP(C291,'2018 Pcts combinations'!$A$1:$E$705, 5, FALSE)</f>
        <v>Beatrice Short Elementary School</v>
      </c>
      <c r="E291" s="52">
        <v>2308</v>
      </c>
      <c r="F291" s="52">
        <v>1319</v>
      </c>
      <c r="G291" s="54">
        <f t="shared" si="16"/>
        <v>0.57149046793760827</v>
      </c>
      <c r="H291" s="52">
        <v>103</v>
      </c>
      <c r="I291" s="54">
        <f t="shared" si="17"/>
        <v>4.4627383015597918E-2</v>
      </c>
      <c r="J291" s="52">
        <v>825</v>
      </c>
      <c r="K291" s="54">
        <f t="shared" si="18"/>
        <v>0.35745233968804158</v>
      </c>
      <c r="L291" s="52">
        <v>391</v>
      </c>
      <c r="M291" s="55">
        <f t="shared" si="19"/>
        <v>0.16941074523396882</v>
      </c>
    </row>
    <row r="292" spans="1:13" x14ac:dyDescent="0.25">
      <c r="A292" s="52">
        <v>1118</v>
      </c>
      <c r="B292" s="52">
        <f>VLOOKUP(C292,'2018 Pcts combinations'!$A$1:$F$705, 2, FALSE)</f>
        <v>2235</v>
      </c>
      <c r="C292" s="52">
        <v>2235</v>
      </c>
      <c r="D292" s="53" t="str">
        <f>VLOOKUP(C292,'2018 Pcts combinations'!$A$1:$E$705, 5, FALSE)</f>
        <v>Ethel Goodman Elementary School</v>
      </c>
      <c r="E292" s="52">
        <v>3094</v>
      </c>
      <c r="F292" s="52">
        <v>1347</v>
      </c>
      <c r="G292" s="54">
        <f t="shared" si="16"/>
        <v>0.43535875888817066</v>
      </c>
      <c r="H292" s="52">
        <v>92</v>
      </c>
      <c r="I292" s="54">
        <f t="shared" si="17"/>
        <v>2.9734970911441498E-2</v>
      </c>
      <c r="J292" s="52">
        <v>867</v>
      </c>
      <c r="K292" s="54">
        <f t="shared" si="18"/>
        <v>0.28021978021978022</v>
      </c>
      <c r="L292" s="52">
        <v>388</v>
      </c>
      <c r="M292" s="55">
        <f t="shared" si="19"/>
        <v>0.12540400775694893</v>
      </c>
    </row>
    <row r="293" spans="1:13" x14ac:dyDescent="0.25">
      <c r="A293" s="52">
        <v>1118</v>
      </c>
      <c r="B293" s="52">
        <f>VLOOKUP(C293,'2018 Pcts combinations'!$A$1:$F$705, 2, FALSE)</f>
        <v>2235</v>
      </c>
      <c r="C293" s="52">
        <v>2320</v>
      </c>
      <c r="D293" s="53" t="str">
        <f>VLOOKUP(C293,'2018 Pcts combinations'!$A$1:$E$705, 5, FALSE)</f>
        <v>Ethel Goodman Elementary School</v>
      </c>
      <c r="E293" s="52">
        <v>2189</v>
      </c>
      <c r="F293" s="52">
        <v>923</v>
      </c>
      <c r="G293" s="54">
        <f t="shared" si="16"/>
        <v>0.42165372316126087</v>
      </c>
      <c r="H293" s="52">
        <v>54</v>
      </c>
      <c r="I293" s="54">
        <f t="shared" si="17"/>
        <v>2.466879853814527E-2</v>
      </c>
      <c r="J293" s="52">
        <v>584</v>
      </c>
      <c r="K293" s="54">
        <f t="shared" si="18"/>
        <v>0.26678848789401555</v>
      </c>
      <c r="L293" s="52">
        <v>285</v>
      </c>
      <c r="M293" s="55">
        <f t="shared" si="19"/>
        <v>0.13019643672910006</v>
      </c>
    </row>
    <row r="294" spans="1:13" x14ac:dyDescent="0.25">
      <c r="A294" s="52">
        <v>1118</v>
      </c>
      <c r="B294" s="52">
        <f>VLOOKUP(C294,'2018 Pcts combinations'!$A$1:$F$705, 2, FALSE)</f>
        <v>2235</v>
      </c>
      <c r="C294" s="52">
        <v>2393</v>
      </c>
      <c r="D294" s="53" t="str">
        <f>VLOOKUP(C294,'2018 Pcts combinations'!$A$1:$E$705, 5, FALSE)</f>
        <v>Ethel Goodman Elementary School</v>
      </c>
      <c r="E294" s="52">
        <v>445</v>
      </c>
      <c r="F294" s="52">
        <v>215</v>
      </c>
      <c r="G294" s="54">
        <f t="shared" si="16"/>
        <v>0.48314606741573035</v>
      </c>
      <c r="H294" s="52">
        <v>13</v>
      </c>
      <c r="I294" s="54">
        <f t="shared" si="17"/>
        <v>2.9213483146067417E-2</v>
      </c>
      <c r="J294" s="52">
        <v>134</v>
      </c>
      <c r="K294" s="54">
        <f t="shared" si="18"/>
        <v>0.30112359550561796</v>
      </c>
      <c r="L294" s="52">
        <v>68</v>
      </c>
      <c r="M294" s="55">
        <f t="shared" si="19"/>
        <v>0.15280898876404495</v>
      </c>
    </row>
    <row r="295" spans="1:13" x14ac:dyDescent="0.25">
      <c r="A295" s="52">
        <v>1118</v>
      </c>
      <c r="B295" s="52">
        <f>VLOOKUP(C295,'2018 Pcts combinations'!$A$1:$F$705, 2, FALSE)</f>
        <v>2235</v>
      </c>
      <c r="C295" s="52">
        <v>2659</v>
      </c>
      <c r="D295" s="53" t="str">
        <f>VLOOKUP(C295,'2018 Pcts combinations'!$A$1:$E$705, 5, FALSE)</f>
        <v>Ethel Goodman Elementary School</v>
      </c>
      <c r="E295" s="52">
        <v>22</v>
      </c>
      <c r="F295" s="52">
        <v>7</v>
      </c>
      <c r="G295" s="54">
        <f t="shared" si="16"/>
        <v>0.31818181818181818</v>
      </c>
      <c r="H295" s="52">
        <v>1</v>
      </c>
      <c r="I295" s="54">
        <f t="shared" si="17"/>
        <v>4.5454545454545456E-2</v>
      </c>
      <c r="J295" s="52">
        <v>4</v>
      </c>
      <c r="K295" s="54">
        <f t="shared" si="18"/>
        <v>0.18181818181818182</v>
      </c>
      <c r="L295" s="52">
        <v>2</v>
      </c>
      <c r="M295" s="55">
        <f t="shared" si="19"/>
        <v>9.0909090909090912E-2</v>
      </c>
    </row>
    <row r="296" spans="1:13" x14ac:dyDescent="0.25">
      <c r="A296" s="52">
        <v>1118</v>
      </c>
      <c r="B296" s="52">
        <f>VLOOKUP(C296,'2018 Pcts combinations'!$A$1:$F$705, 2, FALSE)</f>
        <v>2246</v>
      </c>
      <c r="C296" s="52">
        <v>2246</v>
      </c>
      <c r="D296" s="53" t="str">
        <f>VLOOKUP(C296,'2018 Pcts combinations'!$A$1:$E$705, 5, FALSE)</f>
        <v>New World United Methodist Church</v>
      </c>
      <c r="E296" s="52">
        <v>1142</v>
      </c>
      <c r="F296" s="52">
        <v>831</v>
      </c>
      <c r="G296" s="54">
        <f t="shared" si="16"/>
        <v>0.72767075306479856</v>
      </c>
      <c r="H296" s="52">
        <v>87</v>
      </c>
      <c r="I296" s="54">
        <f t="shared" si="17"/>
        <v>7.6182136602451836E-2</v>
      </c>
      <c r="J296" s="52">
        <v>576</v>
      </c>
      <c r="K296" s="54">
        <f t="shared" si="18"/>
        <v>0.50437828371278459</v>
      </c>
      <c r="L296" s="52">
        <v>168</v>
      </c>
      <c r="M296" s="55">
        <f t="shared" si="19"/>
        <v>0.14711033274956217</v>
      </c>
    </row>
    <row r="297" spans="1:13" x14ac:dyDescent="0.25">
      <c r="A297" s="52">
        <v>1118</v>
      </c>
      <c r="B297" s="52">
        <f>VLOOKUP(C297,'2018 Pcts combinations'!$A$1:$F$705, 2, FALSE)</f>
        <v>2262</v>
      </c>
      <c r="C297" s="52">
        <v>2258</v>
      </c>
      <c r="D297" s="53" t="str">
        <f>VLOOKUP(C297,'2018 Pcts combinations'!$A$1:$E$705, 5, FALSE)</f>
        <v>New Hope Baptist Church</v>
      </c>
      <c r="E297" s="52">
        <v>645</v>
      </c>
      <c r="F297" s="52">
        <v>363</v>
      </c>
      <c r="G297" s="54">
        <f t="shared" si="16"/>
        <v>0.56279069767441858</v>
      </c>
      <c r="H297" s="52">
        <v>18</v>
      </c>
      <c r="I297" s="54">
        <f t="shared" si="17"/>
        <v>2.7906976744186046E-2</v>
      </c>
      <c r="J297" s="52">
        <v>247</v>
      </c>
      <c r="K297" s="54">
        <f t="shared" si="18"/>
        <v>0.38294573643410851</v>
      </c>
      <c r="L297" s="52">
        <v>98</v>
      </c>
      <c r="M297" s="55">
        <f t="shared" si="19"/>
        <v>0.15193798449612403</v>
      </c>
    </row>
    <row r="298" spans="1:13" x14ac:dyDescent="0.25">
      <c r="A298" s="52">
        <v>1118</v>
      </c>
      <c r="B298" s="52">
        <f>VLOOKUP(C298,'2018 Pcts combinations'!$A$1:$F$705, 2, FALSE)</f>
        <v>2262</v>
      </c>
      <c r="C298" s="52">
        <v>2262</v>
      </c>
      <c r="D298" s="53" t="str">
        <f>VLOOKUP(C298,'2018 Pcts combinations'!$A$1:$E$705, 5, FALSE)</f>
        <v>New Hope Baptist Church</v>
      </c>
      <c r="E298" s="52">
        <v>995</v>
      </c>
      <c r="F298" s="52">
        <v>584</v>
      </c>
      <c r="G298" s="54">
        <f t="shared" si="16"/>
        <v>0.58693467336683414</v>
      </c>
      <c r="H298" s="52">
        <v>32</v>
      </c>
      <c r="I298" s="54">
        <f t="shared" si="17"/>
        <v>3.2160804020100506E-2</v>
      </c>
      <c r="J298" s="52">
        <v>424</v>
      </c>
      <c r="K298" s="54">
        <f t="shared" si="18"/>
        <v>0.42613065326633165</v>
      </c>
      <c r="L298" s="52">
        <v>128</v>
      </c>
      <c r="M298" s="55">
        <f t="shared" si="19"/>
        <v>0.12864321608040202</v>
      </c>
    </row>
    <row r="299" spans="1:13" x14ac:dyDescent="0.25">
      <c r="A299" s="52">
        <v>1118</v>
      </c>
      <c r="B299" s="52">
        <f>VLOOKUP(C299,'2018 Pcts combinations'!$A$1:$F$705, 2, FALSE)</f>
        <v>2267</v>
      </c>
      <c r="C299" s="52">
        <v>2267</v>
      </c>
      <c r="D299" s="53" t="str">
        <f>VLOOKUP(C299,'2018 Pcts combinations'!$A$1:$E$705, 5, FALSE)</f>
        <v>Foster Elementary School</v>
      </c>
      <c r="E299" s="52">
        <v>2441</v>
      </c>
      <c r="F299" s="52">
        <v>1035</v>
      </c>
      <c r="G299" s="54">
        <f t="shared" si="16"/>
        <v>0.42400655469070053</v>
      </c>
      <c r="H299" s="52">
        <v>42</v>
      </c>
      <c r="I299" s="54">
        <f t="shared" si="17"/>
        <v>1.7206063088897994E-2</v>
      </c>
      <c r="J299" s="52">
        <v>611</v>
      </c>
      <c r="K299" s="54">
        <f t="shared" si="18"/>
        <v>0.25030725112658747</v>
      </c>
      <c r="L299" s="52">
        <v>382</v>
      </c>
      <c r="M299" s="55">
        <f t="shared" si="19"/>
        <v>0.15649324047521507</v>
      </c>
    </row>
    <row r="300" spans="1:13" x14ac:dyDescent="0.25">
      <c r="A300" s="52">
        <v>1118</v>
      </c>
      <c r="B300" s="52">
        <f>VLOOKUP(C300,'2018 Pcts combinations'!$A$1:$F$705, 2, FALSE)</f>
        <v>2280</v>
      </c>
      <c r="C300" s="52">
        <v>2280</v>
      </c>
      <c r="D300" s="53" t="str">
        <f>VLOOKUP(C300,'2018 Pcts combinations'!$A$1:$E$705, 5, FALSE)</f>
        <v>Interlochen Health &amp; Rehabilitation Center</v>
      </c>
      <c r="E300" s="52">
        <v>1657</v>
      </c>
      <c r="F300" s="52">
        <v>1090</v>
      </c>
      <c r="G300" s="54">
        <f t="shared" si="16"/>
        <v>0.65781532890766448</v>
      </c>
      <c r="H300" s="52">
        <v>106</v>
      </c>
      <c r="I300" s="54">
        <f t="shared" si="17"/>
        <v>6.3971031985515986E-2</v>
      </c>
      <c r="J300" s="52">
        <v>748</v>
      </c>
      <c r="K300" s="54">
        <f t="shared" si="18"/>
        <v>0.45141822570911283</v>
      </c>
      <c r="L300" s="52">
        <v>236</v>
      </c>
      <c r="M300" s="55">
        <f t="shared" si="19"/>
        <v>0.1424260712130356</v>
      </c>
    </row>
    <row r="301" spans="1:13" x14ac:dyDescent="0.25">
      <c r="A301" s="52">
        <v>1118</v>
      </c>
      <c r="B301" s="52">
        <f>VLOOKUP(C301,'2018 Pcts combinations'!$A$1:$F$705, 2, FALSE)</f>
        <v>2305</v>
      </c>
      <c r="C301" s="52">
        <v>2305</v>
      </c>
      <c r="D301" s="53" t="str">
        <f>VLOOKUP(C301,'2018 Pcts combinations'!$A$1:$E$705, 5, FALSE)</f>
        <v>Kennedale High School</v>
      </c>
      <c r="E301" s="52">
        <v>1908</v>
      </c>
      <c r="F301" s="52">
        <v>1109</v>
      </c>
      <c r="G301" s="54">
        <f t="shared" si="16"/>
        <v>0.58123689727463312</v>
      </c>
      <c r="H301" s="52">
        <v>47</v>
      </c>
      <c r="I301" s="54">
        <f t="shared" si="17"/>
        <v>2.4633123689727462E-2</v>
      </c>
      <c r="J301" s="52">
        <v>758</v>
      </c>
      <c r="K301" s="54">
        <f t="shared" si="18"/>
        <v>0.39727463312368971</v>
      </c>
      <c r="L301" s="52">
        <v>304</v>
      </c>
      <c r="M301" s="55">
        <f t="shared" si="19"/>
        <v>0.15932914046121593</v>
      </c>
    </row>
    <row r="302" spans="1:13" x14ac:dyDescent="0.25">
      <c r="A302" s="52">
        <v>1118</v>
      </c>
      <c r="B302" s="52">
        <f>VLOOKUP(C302,'2018 Pcts combinations'!$A$1:$F$705, 2, FALSE)</f>
        <v>2305</v>
      </c>
      <c r="C302" s="52">
        <v>2425</v>
      </c>
      <c r="D302" s="53" t="str">
        <f>VLOOKUP(C302,'2018 Pcts combinations'!$A$1:$E$705, 5, FALSE)</f>
        <v>Kennedale High School</v>
      </c>
      <c r="E302" s="52">
        <v>3226</v>
      </c>
      <c r="F302" s="52">
        <v>1725</v>
      </c>
      <c r="G302" s="54">
        <f t="shared" si="16"/>
        <v>0.53471791692498449</v>
      </c>
      <c r="H302" s="52">
        <v>116</v>
      </c>
      <c r="I302" s="54">
        <f t="shared" si="17"/>
        <v>3.5957842529448232E-2</v>
      </c>
      <c r="J302" s="52">
        <v>1226</v>
      </c>
      <c r="K302" s="54">
        <f t="shared" si="18"/>
        <v>0.38003719776813394</v>
      </c>
      <c r="L302" s="52">
        <v>383</v>
      </c>
      <c r="M302" s="55">
        <f t="shared" si="19"/>
        <v>0.11872287662740236</v>
      </c>
    </row>
    <row r="303" spans="1:13" x14ac:dyDescent="0.25">
      <c r="A303" s="52">
        <v>1118</v>
      </c>
      <c r="B303" s="52">
        <f>VLOOKUP(C303,'2018 Pcts combinations'!$A$1:$F$705, 2, FALSE)</f>
        <v>2306</v>
      </c>
      <c r="C303" s="52">
        <v>2306</v>
      </c>
      <c r="D303" s="53" t="str">
        <f>VLOOKUP(C303,'2018 Pcts combinations'!$A$1:$E$705, 5, FALSE)</f>
        <v>Cliff Nelson Recreation Center</v>
      </c>
      <c r="E303" s="52">
        <v>1962</v>
      </c>
      <c r="F303" s="52">
        <v>1311</v>
      </c>
      <c r="G303" s="54">
        <f t="shared" si="16"/>
        <v>0.66819571865443428</v>
      </c>
      <c r="H303" s="52">
        <v>97</v>
      </c>
      <c r="I303" s="54">
        <f t="shared" si="17"/>
        <v>4.943934760448522E-2</v>
      </c>
      <c r="J303" s="52">
        <v>909</v>
      </c>
      <c r="K303" s="54">
        <f t="shared" si="18"/>
        <v>0.46330275229357798</v>
      </c>
      <c r="L303" s="52">
        <v>305</v>
      </c>
      <c r="M303" s="55">
        <f t="shared" si="19"/>
        <v>0.15545361875637104</v>
      </c>
    </row>
    <row r="304" spans="1:13" x14ac:dyDescent="0.25">
      <c r="A304" s="52">
        <v>1118</v>
      </c>
      <c r="B304" s="52">
        <f>VLOOKUP(C304,'2018 Pcts combinations'!$A$1:$F$705, 2, FALSE)</f>
        <v>2306</v>
      </c>
      <c r="C304" s="52">
        <v>2521</v>
      </c>
      <c r="D304" s="53" t="str">
        <f>VLOOKUP(C304,'2018 Pcts combinations'!$A$1:$E$705, 5, FALSE)</f>
        <v>Cliff Nelson Recreation Center</v>
      </c>
      <c r="E304" s="52">
        <v>1361</v>
      </c>
      <c r="F304" s="52">
        <v>776</v>
      </c>
      <c r="G304" s="54">
        <f t="shared" si="16"/>
        <v>0.57016899338721527</v>
      </c>
      <c r="H304" s="52">
        <v>36</v>
      </c>
      <c r="I304" s="54">
        <f t="shared" si="17"/>
        <v>2.6451138868479059E-2</v>
      </c>
      <c r="J304" s="52">
        <v>547</v>
      </c>
      <c r="K304" s="54">
        <f t="shared" si="18"/>
        <v>0.40191036002939018</v>
      </c>
      <c r="L304" s="52">
        <v>193</v>
      </c>
      <c r="M304" s="55">
        <f t="shared" si="19"/>
        <v>0.14180749448934607</v>
      </c>
    </row>
    <row r="305" spans="1:13" x14ac:dyDescent="0.25">
      <c r="A305" s="52">
        <v>1118</v>
      </c>
      <c r="B305" s="52">
        <f>VLOOKUP(C305,'2018 Pcts combinations'!$A$1:$F$705, 2, FALSE)</f>
        <v>2309</v>
      </c>
      <c r="C305" s="52">
        <v>2309</v>
      </c>
      <c r="D305" s="53" t="str">
        <f>VLOOKUP(C305,'2018 Pcts combinations'!$A$1:$E$705, 5, FALSE)</f>
        <v>Prince of Peace Church</v>
      </c>
      <c r="E305" s="52">
        <v>1657</v>
      </c>
      <c r="F305" s="52">
        <v>676</v>
      </c>
      <c r="G305" s="54">
        <f t="shared" si="16"/>
        <v>0.40796620398310202</v>
      </c>
      <c r="H305" s="52">
        <v>39</v>
      </c>
      <c r="I305" s="54">
        <f t="shared" si="17"/>
        <v>2.3536511768255886E-2</v>
      </c>
      <c r="J305" s="52">
        <v>406</v>
      </c>
      <c r="K305" s="54">
        <f t="shared" si="18"/>
        <v>0.24502112251056127</v>
      </c>
      <c r="L305" s="52">
        <v>231</v>
      </c>
      <c r="M305" s="55">
        <f t="shared" si="19"/>
        <v>0.13940856970428486</v>
      </c>
    </row>
    <row r="306" spans="1:13" x14ac:dyDescent="0.25">
      <c r="A306" s="52">
        <v>1118</v>
      </c>
      <c r="B306" s="52">
        <f>VLOOKUP(C306,'2018 Pcts combinations'!$A$1:$F$705, 2, FALSE)</f>
        <v>2309</v>
      </c>
      <c r="C306" s="52">
        <v>2660</v>
      </c>
      <c r="D306" s="53" t="str">
        <f>VLOOKUP(C306,'2018 Pcts combinations'!$A$1:$E$705, 5, FALSE)</f>
        <v>Prince of Peace Church</v>
      </c>
      <c r="E306" s="52">
        <v>306</v>
      </c>
      <c r="F306" s="52">
        <v>137</v>
      </c>
      <c r="G306" s="54">
        <f t="shared" si="16"/>
        <v>0.44771241830065361</v>
      </c>
      <c r="H306" s="52">
        <v>6</v>
      </c>
      <c r="I306" s="54">
        <f t="shared" si="17"/>
        <v>1.9607843137254902E-2</v>
      </c>
      <c r="J306" s="52">
        <v>106</v>
      </c>
      <c r="K306" s="54">
        <f t="shared" si="18"/>
        <v>0.34640522875816993</v>
      </c>
      <c r="L306" s="52">
        <v>25</v>
      </c>
      <c r="M306" s="55">
        <f t="shared" si="19"/>
        <v>8.1699346405228759E-2</v>
      </c>
    </row>
    <row r="307" spans="1:13" x14ac:dyDescent="0.25">
      <c r="A307" s="52">
        <v>1118</v>
      </c>
      <c r="B307" s="52">
        <f>VLOOKUP(C307,'2018 Pcts combinations'!$A$1:$F$705, 2, FALSE)</f>
        <v>2310</v>
      </c>
      <c r="C307" s="52">
        <v>2310</v>
      </c>
      <c r="D307" s="53" t="str">
        <f>VLOOKUP(C307,'2018 Pcts combinations'!$A$1:$E$705, 5, FALSE)</f>
        <v>Center for Community Service Junior</v>
      </c>
      <c r="E307" s="52">
        <v>1953</v>
      </c>
      <c r="F307" s="52">
        <v>1154</v>
      </c>
      <c r="G307" s="54">
        <f t="shared" si="16"/>
        <v>0.59088581669226825</v>
      </c>
      <c r="H307" s="52">
        <v>90</v>
      </c>
      <c r="I307" s="54">
        <f t="shared" si="17"/>
        <v>4.6082949308755762E-2</v>
      </c>
      <c r="J307" s="52">
        <v>793</v>
      </c>
      <c r="K307" s="54">
        <f t="shared" si="18"/>
        <v>0.40604198668714797</v>
      </c>
      <c r="L307" s="52">
        <v>271</v>
      </c>
      <c r="M307" s="55">
        <f t="shared" si="19"/>
        <v>0.13876088069636458</v>
      </c>
    </row>
    <row r="308" spans="1:13" x14ac:dyDescent="0.25">
      <c r="A308" s="52">
        <v>1118</v>
      </c>
      <c r="B308" s="52">
        <f>VLOOKUP(C308,'2018 Pcts combinations'!$A$1:$F$705, 2, FALSE)</f>
        <v>2313</v>
      </c>
      <c r="C308" s="52">
        <v>2313</v>
      </c>
      <c r="D308" s="53" t="str">
        <f>VLOOKUP(C308,'2018 Pcts combinations'!$A$1:$E$705, 5, FALSE)</f>
        <v>Jason B. Little Elementary School</v>
      </c>
      <c r="E308" s="52">
        <v>2284</v>
      </c>
      <c r="F308" s="52">
        <v>1480</v>
      </c>
      <c r="G308" s="54">
        <f t="shared" si="16"/>
        <v>0.64798598949211905</v>
      </c>
      <c r="H308" s="52">
        <v>95</v>
      </c>
      <c r="I308" s="54">
        <f t="shared" si="17"/>
        <v>4.1593695271453589E-2</v>
      </c>
      <c r="J308" s="52">
        <v>1034</v>
      </c>
      <c r="K308" s="54">
        <f t="shared" si="18"/>
        <v>0.45271453590192645</v>
      </c>
      <c r="L308" s="52">
        <v>351</v>
      </c>
      <c r="M308" s="55">
        <f t="shared" si="19"/>
        <v>0.15367775831873906</v>
      </c>
    </row>
    <row r="309" spans="1:13" x14ac:dyDescent="0.25">
      <c r="A309" s="52">
        <v>1118</v>
      </c>
      <c r="B309" s="52">
        <f>VLOOKUP(C309,'2018 Pcts combinations'!$A$1:$F$705, 2, FALSE)</f>
        <v>2314</v>
      </c>
      <c r="C309" s="52">
        <v>2266</v>
      </c>
      <c r="D309" s="53" t="str">
        <f>VLOOKUP(C309,'2018 Pcts combinations'!$A$1:$E$705, 5, FALSE)</f>
        <v>Young Junior High School</v>
      </c>
      <c r="E309" s="52">
        <v>3000</v>
      </c>
      <c r="F309" s="52">
        <v>1924</v>
      </c>
      <c r="G309" s="54">
        <f t="shared" si="16"/>
        <v>0.64133333333333331</v>
      </c>
      <c r="H309" s="52">
        <v>179</v>
      </c>
      <c r="I309" s="54">
        <f t="shared" si="17"/>
        <v>5.9666666666666666E-2</v>
      </c>
      <c r="J309" s="52">
        <v>1335</v>
      </c>
      <c r="K309" s="54">
        <f t="shared" si="18"/>
        <v>0.44500000000000001</v>
      </c>
      <c r="L309" s="52">
        <v>410</v>
      </c>
      <c r="M309" s="55">
        <f t="shared" si="19"/>
        <v>0.13666666666666666</v>
      </c>
    </row>
    <row r="310" spans="1:13" x14ac:dyDescent="0.25">
      <c r="A310" s="52">
        <v>1118</v>
      </c>
      <c r="B310" s="52">
        <f>VLOOKUP(C310,'2018 Pcts combinations'!$A$1:$F$705, 2, FALSE)</f>
        <v>2314</v>
      </c>
      <c r="C310" s="52">
        <v>2314</v>
      </c>
      <c r="D310" s="53" t="str">
        <f>VLOOKUP(C310,'2018 Pcts combinations'!$A$1:$E$705, 5, FALSE)</f>
        <v>Young Junior High School</v>
      </c>
      <c r="E310" s="52">
        <v>3323</v>
      </c>
      <c r="F310" s="52">
        <v>2108</v>
      </c>
      <c r="G310" s="54">
        <f t="shared" si="16"/>
        <v>0.63436653626241346</v>
      </c>
      <c r="H310" s="52">
        <v>178</v>
      </c>
      <c r="I310" s="54">
        <f t="shared" si="17"/>
        <v>5.3566054769786341E-2</v>
      </c>
      <c r="J310" s="52">
        <v>1485</v>
      </c>
      <c r="K310" s="54">
        <f t="shared" si="18"/>
        <v>0.44688534456816131</v>
      </c>
      <c r="L310" s="52">
        <v>445</v>
      </c>
      <c r="M310" s="55">
        <f t="shared" si="19"/>
        <v>0.13391513692446586</v>
      </c>
    </row>
    <row r="311" spans="1:13" x14ac:dyDescent="0.25">
      <c r="A311" s="52">
        <v>1118</v>
      </c>
      <c r="B311" s="52">
        <f>VLOOKUP(C311,'2018 Pcts combinations'!$A$1:$F$705, 2, FALSE)</f>
        <v>2314</v>
      </c>
      <c r="C311" s="52">
        <v>2468</v>
      </c>
      <c r="D311" s="53" t="str">
        <f>VLOOKUP(C311,'2018 Pcts combinations'!$A$1:$E$705, 5, FALSE)</f>
        <v>Young Junior High School</v>
      </c>
      <c r="E311" s="52">
        <v>2463</v>
      </c>
      <c r="F311" s="52">
        <v>1519</v>
      </c>
      <c r="G311" s="54">
        <f t="shared" si="16"/>
        <v>0.6167275680064962</v>
      </c>
      <c r="H311" s="52">
        <v>96</v>
      </c>
      <c r="I311" s="54">
        <f t="shared" si="17"/>
        <v>3.8976857490864797E-2</v>
      </c>
      <c r="J311" s="52">
        <v>1099</v>
      </c>
      <c r="K311" s="54">
        <f t="shared" si="18"/>
        <v>0.44620381648396262</v>
      </c>
      <c r="L311" s="52">
        <v>324</v>
      </c>
      <c r="M311" s="55">
        <f t="shared" si="19"/>
        <v>0.13154689403166869</v>
      </c>
    </row>
    <row r="312" spans="1:13" x14ac:dyDescent="0.25">
      <c r="A312" s="52">
        <v>1118</v>
      </c>
      <c r="B312" s="52">
        <f>VLOOKUP(C312,'2018 Pcts combinations'!$A$1:$F$705, 2, FALSE)</f>
        <v>2316</v>
      </c>
      <c r="C312" s="52">
        <v>1441</v>
      </c>
      <c r="D312" s="53" t="str">
        <f>VLOOKUP(C312,'2018 Pcts combinations'!$A$1:$E$705, 5, FALSE)</f>
        <v>Northeast Branch Library</v>
      </c>
      <c r="E312" s="52">
        <v>931</v>
      </c>
      <c r="F312" s="52">
        <v>397</v>
      </c>
      <c r="G312" s="54">
        <f t="shared" si="16"/>
        <v>0.42642320085929108</v>
      </c>
      <c r="H312" s="52">
        <v>6</v>
      </c>
      <c r="I312" s="54">
        <f t="shared" si="17"/>
        <v>6.44468313641246E-3</v>
      </c>
      <c r="J312" s="52">
        <v>215</v>
      </c>
      <c r="K312" s="54">
        <f t="shared" si="18"/>
        <v>0.23093447905477982</v>
      </c>
      <c r="L312" s="52">
        <v>176</v>
      </c>
      <c r="M312" s="55">
        <f t="shared" si="19"/>
        <v>0.18904403866809882</v>
      </c>
    </row>
    <row r="313" spans="1:13" x14ac:dyDescent="0.25">
      <c r="A313" s="52">
        <v>1118</v>
      </c>
      <c r="B313" s="52">
        <f>VLOOKUP(C313,'2018 Pcts combinations'!$A$1:$F$705, 2, FALSE)</f>
        <v>2316</v>
      </c>
      <c r="C313" s="52">
        <v>1564</v>
      </c>
      <c r="D313" s="53" t="str">
        <f>VLOOKUP(C313,'2018 Pcts combinations'!$A$1:$E$705, 5, FALSE)</f>
        <v>Northeast Branch Library</v>
      </c>
      <c r="E313" s="52">
        <v>0</v>
      </c>
      <c r="F313" s="52">
        <v>0</v>
      </c>
      <c r="G313" s="54">
        <f t="shared" si="16"/>
        <v>0</v>
      </c>
      <c r="H313" s="52">
        <v>0</v>
      </c>
      <c r="I313" s="54">
        <f t="shared" si="17"/>
        <v>0</v>
      </c>
      <c r="J313" s="52">
        <v>0</v>
      </c>
      <c r="K313" s="54">
        <f t="shared" si="18"/>
        <v>0</v>
      </c>
      <c r="L313" s="52">
        <v>0</v>
      </c>
      <c r="M313" s="55">
        <f t="shared" si="19"/>
        <v>0</v>
      </c>
    </row>
    <row r="314" spans="1:13" x14ac:dyDescent="0.25">
      <c r="A314" s="52">
        <v>1118</v>
      </c>
      <c r="B314" s="52">
        <f>VLOOKUP(C314,'2018 Pcts combinations'!$A$1:$F$705, 2, FALSE)</f>
        <v>2316</v>
      </c>
      <c r="C314" s="52">
        <v>2315</v>
      </c>
      <c r="D314" s="53" t="str">
        <f>VLOOKUP(C314,'2018 Pcts combinations'!$A$1:$E$705, 5, FALSE)</f>
        <v>Northeast Branch Library</v>
      </c>
      <c r="E314" s="52">
        <v>2000</v>
      </c>
      <c r="F314" s="52">
        <v>957</v>
      </c>
      <c r="G314" s="54">
        <f t="shared" si="16"/>
        <v>0.47849999999999998</v>
      </c>
      <c r="H314" s="52">
        <v>28</v>
      </c>
      <c r="I314" s="54">
        <f t="shared" si="17"/>
        <v>1.4E-2</v>
      </c>
      <c r="J314" s="52">
        <v>623</v>
      </c>
      <c r="K314" s="54">
        <f t="shared" si="18"/>
        <v>0.3115</v>
      </c>
      <c r="L314" s="52">
        <v>306</v>
      </c>
      <c r="M314" s="55">
        <f t="shared" si="19"/>
        <v>0.153</v>
      </c>
    </row>
    <row r="315" spans="1:13" x14ac:dyDescent="0.25">
      <c r="A315" s="52">
        <v>1118</v>
      </c>
      <c r="B315" s="52">
        <f>VLOOKUP(C315,'2018 Pcts combinations'!$A$1:$F$705, 2, FALSE)</f>
        <v>2316</v>
      </c>
      <c r="C315" s="52">
        <v>2316</v>
      </c>
      <c r="D315" s="53" t="str">
        <f>VLOOKUP(C315,'2018 Pcts combinations'!$A$1:$E$705, 5, FALSE)</f>
        <v>Northeast Branch Library</v>
      </c>
      <c r="E315" s="52">
        <v>1936</v>
      </c>
      <c r="F315" s="52">
        <v>1021</v>
      </c>
      <c r="G315" s="54">
        <f t="shared" si="16"/>
        <v>0.52737603305785119</v>
      </c>
      <c r="H315" s="52">
        <v>47</v>
      </c>
      <c r="I315" s="54">
        <f t="shared" si="17"/>
        <v>2.427685950413223E-2</v>
      </c>
      <c r="J315" s="52">
        <v>725</v>
      </c>
      <c r="K315" s="54">
        <f t="shared" si="18"/>
        <v>0.37448347107438018</v>
      </c>
      <c r="L315" s="52">
        <v>249</v>
      </c>
      <c r="M315" s="55">
        <f t="shared" si="19"/>
        <v>0.12861570247933884</v>
      </c>
    </row>
    <row r="316" spans="1:13" x14ac:dyDescent="0.25">
      <c r="A316" s="52">
        <v>1118</v>
      </c>
      <c r="B316" s="52">
        <f>VLOOKUP(C316,'2018 Pcts combinations'!$A$1:$F$705, 2, FALSE)</f>
        <v>2317</v>
      </c>
      <c r="C316" s="52">
        <v>2317</v>
      </c>
      <c r="D316" s="53" t="str">
        <f>VLOOKUP(C316,'2018 Pcts combinations'!$A$1:$E$705, 5, FALSE)</f>
        <v>Lamar High School</v>
      </c>
      <c r="E316" s="52">
        <v>1319</v>
      </c>
      <c r="F316" s="52">
        <v>850</v>
      </c>
      <c r="G316" s="54">
        <f t="shared" si="16"/>
        <v>0.64442759666413951</v>
      </c>
      <c r="H316" s="52">
        <v>67</v>
      </c>
      <c r="I316" s="54">
        <f t="shared" si="17"/>
        <v>5.0796057619408641E-2</v>
      </c>
      <c r="J316" s="52">
        <v>609</v>
      </c>
      <c r="K316" s="54">
        <f t="shared" si="18"/>
        <v>0.46171341925701287</v>
      </c>
      <c r="L316" s="52">
        <v>174</v>
      </c>
      <c r="M316" s="55">
        <f t="shared" si="19"/>
        <v>0.13191811978771797</v>
      </c>
    </row>
    <row r="317" spans="1:13" x14ac:dyDescent="0.25">
      <c r="A317" s="52">
        <v>1118</v>
      </c>
      <c r="B317" s="52">
        <f>VLOOKUP(C317,'2018 Pcts combinations'!$A$1:$F$705, 2, FALSE)</f>
        <v>2318</v>
      </c>
      <c r="C317" s="52">
        <v>2318</v>
      </c>
      <c r="D317" s="53" t="str">
        <f>VLOOKUP(C317,'2018 Pcts combinations'!$A$1:$E$705, 5, FALSE)</f>
        <v>Gunn Junior High School</v>
      </c>
      <c r="E317" s="52">
        <v>1879</v>
      </c>
      <c r="F317" s="52">
        <v>1124</v>
      </c>
      <c r="G317" s="54">
        <f t="shared" si="16"/>
        <v>0.59819052687599783</v>
      </c>
      <c r="H317" s="52">
        <v>114</v>
      </c>
      <c r="I317" s="54">
        <f t="shared" si="17"/>
        <v>6.0670569451836083E-2</v>
      </c>
      <c r="J317" s="52">
        <v>770</v>
      </c>
      <c r="K317" s="54">
        <f t="shared" si="18"/>
        <v>0.4097924427887174</v>
      </c>
      <c r="L317" s="52">
        <v>240</v>
      </c>
      <c r="M317" s="55">
        <f t="shared" si="19"/>
        <v>0.12772751463544438</v>
      </c>
    </row>
    <row r="318" spans="1:13" x14ac:dyDescent="0.25">
      <c r="A318" s="52">
        <v>1118</v>
      </c>
      <c r="B318" s="52">
        <f>VLOOKUP(C318,'2018 Pcts combinations'!$A$1:$F$705, 2, FALSE)</f>
        <v>2319</v>
      </c>
      <c r="C318" s="52">
        <v>2319</v>
      </c>
      <c r="D318" s="53" t="str">
        <f>VLOOKUP(C318,'2018 Pcts combinations'!$A$1:$E$705, 5, FALSE)</f>
        <v>Ditto Elementary School</v>
      </c>
      <c r="E318" s="52">
        <v>2444</v>
      </c>
      <c r="F318" s="52">
        <v>1525</v>
      </c>
      <c r="G318" s="54">
        <f t="shared" si="16"/>
        <v>0.6239770867430442</v>
      </c>
      <c r="H318" s="52">
        <v>141</v>
      </c>
      <c r="I318" s="54">
        <f t="shared" si="17"/>
        <v>5.7692307692307696E-2</v>
      </c>
      <c r="J318" s="52">
        <v>1023</v>
      </c>
      <c r="K318" s="54">
        <f t="shared" si="18"/>
        <v>0.41857610474631751</v>
      </c>
      <c r="L318" s="52">
        <v>361</v>
      </c>
      <c r="M318" s="55">
        <f t="shared" si="19"/>
        <v>0.14770867430441897</v>
      </c>
    </row>
    <row r="319" spans="1:13" x14ac:dyDescent="0.25">
      <c r="A319" s="52">
        <v>1118</v>
      </c>
      <c r="B319" s="52">
        <f>VLOOKUP(C319,'2018 Pcts combinations'!$A$1:$F$705, 2, FALSE)</f>
        <v>2319</v>
      </c>
      <c r="C319" s="52">
        <v>2464</v>
      </c>
      <c r="D319" s="53" t="str">
        <f>VLOOKUP(C319,'2018 Pcts combinations'!$A$1:$E$705, 5, FALSE)</f>
        <v>Ditto Elementary School</v>
      </c>
      <c r="E319" s="52">
        <v>438</v>
      </c>
      <c r="F319" s="52">
        <v>306</v>
      </c>
      <c r="G319" s="54">
        <f t="shared" si="16"/>
        <v>0.69863013698630139</v>
      </c>
      <c r="H319" s="52">
        <v>25</v>
      </c>
      <c r="I319" s="54">
        <f t="shared" si="17"/>
        <v>5.7077625570776253E-2</v>
      </c>
      <c r="J319" s="52">
        <v>242</v>
      </c>
      <c r="K319" s="54">
        <f t="shared" si="18"/>
        <v>0.55251141552511418</v>
      </c>
      <c r="L319" s="52">
        <v>39</v>
      </c>
      <c r="M319" s="55">
        <f t="shared" si="19"/>
        <v>8.9041095890410954E-2</v>
      </c>
    </row>
    <row r="320" spans="1:13" x14ac:dyDescent="0.25">
      <c r="A320" s="52">
        <v>1118</v>
      </c>
      <c r="B320" s="52">
        <f>VLOOKUP(C320,'2018 Pcts combinations'!$A$1:$F$705, 2, FALSE)</f>
        <v>2355</v>
      </c>
      <c r="C320" s="52">
        <v>2355</v>
      </c>
      <c r="D320" s="53" t="str">
        <f>VLOOKUP(C320,'2018 Pcts combinations'!$A$1:$E$705, 5, FALSE)</f>
        <v>Linda Jobe Middle School</v>
      </c>
      <c r="E320" s="52">
        <v>1659</v>
      </c>
      <c r="F320" s="52">
        <v>913</v>
      </c>
      <c r="G320" s="54">
        <f t="shared" si="16"/>
        <v>0.55033152501506932</v>
      </c>
      <c r="H320" s="52">
        <v>23</v>
      </c>
      <c r="I320" s="54">
        <f t="shared" si="17"/>
        <v>1.3863773357444244E-2</v>
      </c>
      <c r="J320" s="52">
        <v>614</v>
      </c>
      <c r="K320" s="54">
        <f t="shared" si="18"/>
        <v>0.37010247136829416</v>
      </c>
      <c r="L320" s="52">
        <v>276</v>
      </c>
      <c r="M320" s="55">
        <f t="shared" si="19"/>
        <v>0.16636528028933092</v>
      </c>
    </row>
    <row r="321" spans="1:13" x14ac:dyDescent="0.25">
      <c r="A321" s="52">
        <v>1118</v>
      </c>
      <c r="B321" s="52">
        <f>VLOOKUP(C321,'2018 Pcts combinations'!$A$1:$F$705, 2, FALSE)</f>
        <v>2356</v>
      </c>
      <c r="C321" s="52">
        <v>2304</v>
      </c>
      <c r="D321" s="53" t="str">
        <f>VLOOKUP(C321,'2018 Pcts combinations'!$A$1:$E$705, 5, FALSE)</f>
        <v>The Church on Rush Creek</v>
      </c>
      <c r="E321" s="52">
        <v>2224</v>
      </c>
      <c r="F321" s="52">
        <v>1513</v>
      </c>
      <c r="G321" s="54">
        <f t="shared" si="16"/>
        <v>0.6803057553956835</v>
      </c>
      <c r="H321" s="52">
        <v>120</v>
      </c>
      <c r="I321" s="54">
        <f t="shared" si="17"/>
        <v>5.3956834532374098E-2</v>
      </c>
      <c r="J321" s="52">
        <v>1096</v>
      </c>
      <c r="K321" s="54">
        <f t="shared" si="18"/>
        <v>0.49280575539568344</v>
      </c>
      <c r="L321" s="52">
        <v>297</v>
      </c>
      <c r="M321" s="55">
        <f t="shared" si="19"/>
        <v>0.1335431654676259</v>
      </c>
    </row>
    <row r="322" spans="1:13" x14ac:dyDescent="0.25">
      <c r="A322" s="52">
        <v>1118</v>
      </c>
      <c r="B322" s="52">
        <f>VLOOKUP(C322,'2018 Pcts combinations'!$A$1:$F$705, 2, FALSE)</f>
        <v>2356</v>
      </c>
      <c r="C322" s="52">
        <v>2356</v>
      </c>
      <c r="D322" s="53" t="str">
        <f>VLOOKUP(C322,'2018 Pcts combinations'!$A$1:$E$705, 5, FALSE)</f>
        <v>The Church on Rush Creek</v>
      </c>
      <c r="E322" s="52">
        <v>3222</v>
      </c>
      <c r="F322" s="52">
        <v>1840</v>
      </c>
      <c r="G322" s="54">
        <f t="shared" ref="G322:G385" si="20">IF(E322&gt;0, F322/E322, 0)</f>
        <v>0.57107386716325259</v>
      </c>
      <c r="H322" s="52">
        <v>114</v>
      </c>
      <c r="I322" s="54">
        <f t="shared" ref="I322:I385" si="21">IF(E322&gt;0, H322/E322, 0)</f>
        <v>3.5381750465549346E-2</v>
      </c>
      <c r="J322" s="52">
        <v>1279</v>
      </c>
      <c r="K322" s="54">
        <f t="shared" ref="K322:K385" si="22">IF(E322&gt;0, J322/E322, 0)</f>
        <v>0.39695841092489137</v>
      </c>
      <c r="L322" s="52">
        <v>447</v>
      </c>
      <c r="M322" s="55">
        <f t="shared" ref="M322:M385" si="23">IF(E322&gt;0, L322/E322, 0)</f>
        <v>0.13873370577281191</v>
      </c>
    </row>
    <row r="323" spans="1:13" x14ac:dyDescent="0.25">
      <c r="A323" s="52">
        <v>1118</v>
      </c>
      <c r="B323" s="52">
        <f>VLOOKUP(C323,'2018 Pcts combinations'!$A$1:$F$705, 2, FALSE)</f>
        <v>2357</v>
      </c>
      <c r="C323" s="52">
        <v>2357</v>
      </c>
      <c r="D323" s="53" t="str">
        <f>VLOOKUP(C323,'2018 Pcts combinations'!$A$1:$E$705, 5, FALSE)</f>
        <v>Donna Shepard Intermediate School</v>
      </c>
      <c r="E323" s="52">
        <v>3068</v>
      </c>
      <c r="F323" s="52">
        <v>1938</v>
      </c>
      <c r="G323" s="54">
        <f t="shared" si="20"/>
        <v>0.63168187744458926</v>
      </c>
      <c r="H323" s="52">
        <v>112</v>
      </c>
      <c r="I323" s="54">
        <f t="shared" si="21"/>
        <v>3.6505867014341588E-2</v>
      </c>
      <c r="J323" s="52">
        <v>1423</v>
      </c>
      <c r="K323" s="54">
        <f t="shared" si="22"/>
        <v>0.46382007822685789</v>
      </c>
      <c r="L323" s="52">
        <v>403</v>
      </c>
      <c r="M323" s="55">
        <f t="shared" si="23"/>
        <v>0.13135593220338984</v>
      </c>
    </row>
    <row r="324" spans="1:13" x14ac:dyDescent="0.25">
      <c r="A324" s="52">
        <v>1118</v>
      </c>
      <c r="B324" s="52">
        <f>VLOOKUP(C324,'2018 Pcts combinations'!$A$1:$F$705, 2, FALSE)</f>
        <v>2379</v>
      </c>
      <c r="C324" s="52">
        <v>2299</v>
      </c>
      <c r="D324" s="53" t="str">
        <f>VLOOKUP(C324,'2018 Pcts combinations'!$A$1:$E$705, 5, FALSE)</f>
        <v>Louise Cabaniss Elementary School</v>
      </c>
      <c r="E324" s="52">
        <v>1715</v>
      </c>
      <c r="F324" s="52">
        <v>890</v>
      </c>
      <c r="G324" s="54">
        <f t="shared" si="20"/>
        <v>0.51895043731778423</v>
      </c>
      <c r="H324" s="52">
        <v>41</v>
      </c>
      <c r="I324" s="54">
        <f t="shared" si="21"/>
        <v>2.39067055393586E-2</v>
      </c>
      <c r="J324" s="52">
        <v>689</v>
      </c>
      <c r="K324" s="54">
        <f t="shared" si="22"/>
        <v>0.40174927113702624</v>
      </c>
      <c r="L324" s="52">
        <v>160</v>
      </c>
      <c r="M324" s="55">
        <f t="shared" si="23"/>
        <v>9.3294460641399415E-2</v>
      </c>
    </row>
    <row r="325" spans="1:13" x14ac:dyDescent="0.25">
      <c r="A325" s="52">
        <v>1118</v>
      </c>
      <c r="B325" s="52">
        <f>VLOOKUP(C325,'2018 Pcts combinations'!$A$1:$F$705, 2, FALSE)</f>
        <v>2379</v>
      </c>
      <c r="C325" s="52">
        <v>2379</v>
      </c>
      <c r="D325" s="53" t="str">
        <f>VLOOKUP(C325,'2018 Pcts combinations'!$A$1:$E$705, 5, FALSE)</f>
        <v>Louise Cabaniss Elementary School</v>
      </c>
      <c r="E325" s="52">
        <v>3567</v>
      </c>
      <c r="F325" s="52">
        <v>2043</v>
      </c>
      <c r="G325" s="54">
        <f t="shared" si="20"/>
        <v>0.57275021026072326</v>
      </c>
      <c r="H325" s="52">
        <v>67</v>
      </c>
      <c r="I325" s="54">
        <f t="shared" si="21"/>
        <v>1.8783291281188674E-2</v>
      </c>
      <c r="J325" s="52">
        <v>1340</v>
      </c>
      <c r="K325" s="54">
        <f t="shared" si="22"/>
        <v>0.37566582562377349</v>
      </c>
      <c r="L325" s="52">
        <v>636</v>
      </c>
      <c r="M325" s="55">
        <f t="shared" si="23"/>
        <v>0.17830109335576114</v>
      </c>
    </row>
    <row r="326" spans="1:13" x14ac:dyDescent="0.25">
      <c r="A326" s="52">
        <v>1118</v>
      </c>
      <c r="B326" s="52">
        <f>VLOOKUP(C326,'2018 Pcts combinations'!$A$1:$F$705, 2, FALSE)</f>
        <v>2383</v>
      </c>
      <c r="C326" s="52">
        <v>2383</v>
      </c>
      <c r="D326" s="53" t="str">
        <f>VLOOKUP(C326,'2018 Pcts combinations'!$A$1:$E$705, 5, FALSE)</f>
        <v>New Life Fellowship</v>
      </c>
      <c r="E326" s="52">
        <v>2424</v>
      </c>
      <c r="F326" s="52">
        <v>1248</v>
      </c>
      <c r="G326" s="54">
        <f t="shared" si="20"/>
        <v>0.51485148514851486</v>
      </c>
      <c r="H326" s="52">
        <v>49</v>
      </c>
      <c r="I326" s="54">
        <f t="shared" si="21"/>
        <v>2.0214521452145213E-2</v>
      </c>
      <c r="J326" s="52">
        <v>844</v>
      </c>
      <c r="K326" s="54">
        <f t="shared" si="22"/>
        <v>0.34818481848184818</v>
      </c>
      <c r="L326" s="52">
        <v>355</v>
      </c>
      <c r="M326" s="55">
        <f t="shared" si="23"/>
        <v>0.14645214521452146</v>
      </c>
    </row>
    <row r="327" spans="1:13" x14ac:dyDescent="0.25">
      <c r="A327" s="52">
        <v>1118</v>
      </c>
      <c r="B327" s="52">
        <f>VLOOKUP(C327,'2018 Pcts combinations'!$A$1:$F$705, 2, FALSE)</f>
        <v>2426</v>
      </c>
      <c r="C327" s="52">
        <v>2426</v>
      </c>
      <c r="D327" s="53" t="str">
        <f>VLOOKUP(C327,'2018 Pcts combinations'!$A$1:$E$705, 5, FALSE)</f>
        <v>J. L. Boren Elementary School</v>
      </c>
      <c r="E327" s="52">
        <v>2444</v>
      </c>
      <c r="F327" s="52">
        <v>1427</v>
      </c>
      <c r="G327" s="54">
        <f t="shared" si="20"/>
        <v>0.58387888707037638</v>
      </c>
      <c r="H327" s="52">
        <v>63</v>
      </c>
      <c r="I327" s="54">
        <f t="shared" si="21"/>
        <v>2.5777414075286414E-2</v>
      </c>
      <c r="J327" s="52">
        <v>993</v>
      </c>
      <c r="K327" s="54">
        <f t="shared" si="22"/>
        <v>0.40630114566284781</v>
      </c>
      <c r="L327" s="52">
        <v>371</v>
      </c>
      <c r="M327" s="55">
        <f t="shared" si="23"/>
        <v>0.15180032733224222</v>
      </c>
    </row>
    <row r="328" spans="1:13" x14ac:dyDescent="0.25">
      <c r="A328" s="52">
        <v>1118</v>
      </c>
      <c r="B328" s="52">
        <f>VLOOKUP(C328,'2018 Pcts combinations'!$A$1:$F$705, 2, FALSE)</f>
        <v>2426</v>
      </c>
      <c r="C328" s="52">
        <v>2524</v>
      </c>
      <c r="D328" s="53" t="str">
        <f>VLOOKUP(C328,'2018 Pcts combinations'!$A$1:$E$705, 5, FALSE)</f>
        <v>J. L. Boren Elementary School</v>
      </c>
      <c r="E328" s="52">
        <v>2312</v>
      </c>
      <c r="F328" s="52">
        <v>1607</v>
      </c>
      <c r="G328" s="54">
        <f t="shared" si="20"/>
        <v>0.69506920415224915</v>
      </c>
      <c r="H328" s="52">
        <v>114</v>
      </c>
      <c r="I328" s="54">
        <f t="shared" si="21"/>
        <v>4.930795847750865E-2</v>
      </c>
      <c r="J328" s="52">
        <v>1210</v>
      </c>
      <c r="K328" s="54">
        <f t="shared" si="22"/>
        <v>0.52335640138408301</v>
      </c>
      <c r="L328" s="52">
        <v>283</v>
      </c>
      <c r="M328" s="55">
        <f t="shared" si="23"/>
        <v>0.12240484429065744</v>
      </c>
    </row>
    <row r="329" spans="1:13" x14ac:dyDescent="0.25">
      <c r="A329" s="52">
        <v>1118</v>
      </c>
      <c r="B329" s="52">
        <f>VLOOKUP(C329,'2018 Pcts combinations'!$A$1:$F$705, 2, FALSE)</f>
        <v>2438</v>
      </c>
      <c r="C329" s="52">
        <v>2275</v>
      </c>
      <c r="D329" s="53" t="str">
        <f>VLOOKUP(C329,'2018 Pcts combinations'!$A$1:$E$705, 5, FALSE)</f>
        <v>Cross Point Church of Christ</v>
      </c>
      <c r="E329" s="52">
        <v>991</v>
      </c>
      <c r="F329" s="52">
        <v>515</v>
      </c>
      <c r="G329" s="54">
        <f t="shared" si="20"/>
        <v>0.51967709384460137</v>
      </c>
      <c r="H329" s="52">
        <v>17</v>
      </c>
      <c r="I329" s="54">
        <f t="shared" si="21"/>
        <v>1.7154389505549948E-2</v>
      </c>
      <c r="J329" s="52">
        <v>318</v>
      </c>
      <c r="K329" s="54">
        <f t="shared" si="22"/>
        <v>0.32088799192734613</v>
      </c>
      <c r="L329" s="52">
        <v>180</v>
      </c>
      <c r="M329" s="55">
        <f t="shared" si="23"/>
        <v>0.18163471241170534</v>
      </c>
    </row>
    <row r="330" spans="1:13" x14ac:dyDescent="0.25">
      <c r="A330" s="52">
        <v>1118</v>
      </c>
      <c r="B330" s="52">
        <f>VLOOKUP(C330,'2018 Pcts combinations'!$A$1:$F$705, 2, FALSE)</f>
        <v>2438</v>
      </c>
      <c r="C330" s="52">
        <v>2438</v>
      </c>
      <c r="D330" s="53" t="str">
        <f>VLOOKUP(C330,'2018 Pcts combinations'!$A$1:$E$705, 5, FALSE)</f>
        <v>Cross Point Church of Christ</v>
      </c>
      <c r="E330" s="52">
        <v>2711</v>
      </c>
      <c r="F330" s="52">
        <v>1390</v>
      </c>
      <c r="G330" s="54">
        <f t="shared" si="20"/>
        <v>0.51272593139063072</v>
      </c>
      <c r="H330" s="52">
        <v>48</v>
      </c>
      <c r="I330" s="54">
        <f t="shared" si="21"/>
        <v>1.7705643673921061E-2</v>
      </c>
      <c r="J330" s="52">
        <v>866</v>
      </c>
      <c r="K330" s="54">
        <f t="shared" si="22"/>
        <v>0.31943932128365915</v>
      </c>
      <c r="L330" s="52">
        <v>476</v>
      </c>
      <c r="M330" s="55">
        <f t="shared" si="23"/>
        <v>0.17558096643305054</v>
      </c>
    </row>
    <row r="331" spans="1:13" x14ac:dyDescent="0.25">
      <c r="A331" s="52">
        <v>1118</v>
      </c>
      <c r="B331" s="52">
        <f>VLOOKUP(C331,'2018 Pcts combinations'!$A$1:$F$705, 2, FALSE)</f>
        <v>2438</v>
      </c>
      <c r="C331" s="52">
        <v>2466</v>
      </c>
      <c r="D331" s="53" t="str">
        <f>VLOOKUP(C331,'2018 Pcts combinations'!$A$1:$E$705, 5, FALSE)</f>
        <v>Cross Point Church of Christ</v>
      </c>
      <c r="E331" s="52">
        <v>1221</v>
      </c>
      <c r="F331" s="52">
        <v>678</v>
      </c>
      <c r="G331" s="54">
        <f t="shared" si="20"/>
        <v>0.55528255528255532</v>
      </c>
      <c r="H331" s="52">
        <v>24</v>
      </c>
      <c r="I331" s="54">
        <f t="shared" si="21"/>
        <v>1.9656019656019656E-2</v>
      </c>
      <c r="J331" s="52">
        <v>441</v>
      </c>
      <c r="K331" s="54">
        <f t="shared" si="22"/>
        <v>0.36117936117936117</v>
      </c>
      <c r="L331" s="52">
        <v>213</v>
      </c>
      <c r="M331" s="55">
        <f t="shared" si="23"/>
        <v>0.17444717444717445</v>
      </c>
    </row>
    <row r="332" spans="1:13" x14ac:dyDescent="0.25">
      <c r="A332" s="52">
        <v>1118</v>
      </c>
      <c r="B332" s="52">
        <f>VLOOKUP(C332,'2018 Pcts combinations'!$A$1:$F$705, 2, FALSE)</f>
        <v>2448</v>
      </c>
      <c r="C332" s="52">
        <v>2353</v>
      </c>
      <c r="D332" s="53" t="str">
        <f>VLOOKUP(C332,'2018 Pcts combinations'!$A$1:$E$705, 5, FALSE)</f>
        <v>Southeast Branch Library</v>
      </c>
      <c r="E332" s="52">
        <v>1344</v>
      </c>
      <c r="F332" s="52">
        <v>665</v>
      </c>
      <c r="G332" s="54">
        <f t="shared" si="20"/>
        <v>0.49479166666666669</v>
      </c>
      <c r="H332" s="52">
        <v>30</v>
      </c>
      <c r="I332" s="54">
        <f t="shared" si="21"/>
        <v>2.2321428571428572E-2</v>
      </c>
      <c r="J332" s="52">
        <v>430</v>
      </c>
      <c r="K332" s="54">
        <f t="shared" si="22"/>
        <v>0.31994047619047616</v>
      </c>
      <c r="L332" s="52">
        <v>205</v>
      </c>
      <c r="M332" s="55">
        <f t="shared" si="23"/>
        <v>0.15252976190476192</v>
      </c>
    </row>
    <row r="333" spans="1:13" x14ac:dyDescent="0.25">
      <c r="A333" s="52">
        <v>1118</v>
      </c>
      <c r="B333" s="52">
        <f>VLOOKUP(C333,'2018 Pcts combinations'!$A$1:$F$705, 2, FALSE)</f>
        <v>2448</v>
      </c>
      <c r="C333" s="52">
        <v>2448</v>
      </c>
      <c r="D333" s="53" t="str">
        <f>VLOOKUP(C333,'2018 Pcts combinations'!$A$1:$E$705, 5, FALSE)</f>
        <v>Southeast Branch Library</v>
      </c>
      <c r="E333" s="52">
        <v>3207</v>
      </c>
      <c r="F333" s="52">
        <v>1572</v>
      </c>
      <c r="G333" s="54">
        <f t="shared" si="20"/>
        <v>0.49017773620205801</v>
      </c>
      <c r="H333" s="52">
        <v>55</v>
      </c>
      <c r="I333" s="54">
        <f t="shared" si="21"/>
        <v>1.7149984409105083E-2</v>
      </c>
      <c r="J333" s="52">
        <v>1047</v>
      </c>
      <c r="K333" s="54">
        <f t="shared" si="22"/>
        <v>0.32647333956969132</v>
      </c>
      <c r="L333" s="52">
        <v>470</v>
      </c>
      <c r="M333" s="55">
        <f t="shared" si="23"/>
        <v>0.14655441222326163</v>
      </c>
    </row>
    <row r="334" spans="1:13" x14ac:dyDescent="0.25">
      <c r="A334" s="52">
        <v>1118</v>
      </c>
      <c r="B334" s="52">
        <f>VLOOKUP(C334,'2018 Pcts combinations'!$A$1:$F$705, 2, FALSE)</f>
        <v>2450</v>
      </c>
      <c r="C334" s="52">
        <v>2450</v>
      </c>
      <c r="D334" s="53" t="str">
        <f>VLOOKUP(C334,'2018 Pcts combinations'!$A$1:$E$705, 5, FALSE)</f>
        <v>Alpha International Seventh-day Adventist Church</v>
      </c>
      <c r="E334" s="52">
        <v>2658</v>
      </c>
      <c r="F334" s="52">
        <v>1321</v>
      </c>
      <c r="G334" s="54">
        <f t="shared" si="20"/>
        <v>0.49699021820917982</v>
      </c>
      <c r="H334" s="52">
        <v>36</v>
      </c>
      <c r="I334" s="54">
        <f t="shared" si="21"/>
        <v>1.3544018058690745E-2</v>
      </c>
      <c r="J334" s="52">
        <v>856</v>
      </c>
      <c r="K334" s="54">
        <f t="shared" si="22"/>
        <v>0.3220466516177577</v>
      </c>
      <c r="L334" s="52">
        <v>429</v>
      </c>
      <c r="M334" s="55">
        <f t="shared" si="23"/>
        <v>0.16139954853273139</v>
      </c>
    </row>
    <row r="335" spans="1:13" x14ac:dyDescent="0.25">
      <c r="A335" s="52">
        <v>1118</v>
      </c>
      <c r="B335" s="52">
        <f>VLOOKUP(C335,'2018 Pcts combinations'!$A$1:$F$705, 2, FALSE)</f>
        <v>2462</v>
      </c>
      <c r="C335" s="52">
        <v>2462</v>
      </c>
      <c r="D335" s="53" t="str">
        <f>VLOOKUP(C335,'2018 Pcts combinations'!$A$1:$E$705, 5, FALSE)</f>
        <v>Kenneth Davis Elementary School</v>
      </c>
      <c r="E335" s="52">
        <v>1816</v>
      </c>
      <c r="F335" s="52">
        <v>912</v>
      </c>
      <c r="G335" s="54">
        <f t="shared" si="20"/>
        <v>0.50220264317180618</v>
      </c>
      <c r="H335" s="52">
        <v>31</v>
      </c>
      <c r="I335" s="54">
        <f t="shared" si="21"/>
        <v>1.7070484581497798E-2</v>
      </c>
      <c r="J335" s="52">
        <v>621</v>
      </c>
      <c r="K335" s="54">
        <f t="shared" si="22"/>
        <v>0.34196035242290751</v>
      </c>
      <c r="L335" s="52">
        <v>260</v>
      </c>
      <c r="M335" s="55">
        <f t="shared" si="23"/>
        <v>0.14317180616740088</v>
      </c>
    </row>
    <row r="336" spans="1:13" x14ac:dyDescent="0.25">
      <c r="A336" s="52">
        <v>1118</v>
      </c>
      <c r="B336" s="52">
        <f>VLOOKUP(C336,'2018 Pcts combinations'!$A$1:$F$705, 2, FALSE)</f>
        <v>2462</v>
      </c>
      <c r="C336" s="52">
        <v>2581</v>
      </c>
      <c r="D336" s="53" t="str">
        <f>VLOOKUP(C336,'2018 Pcts combinations'!$A$1:$E$705, 5, FALSE)</f>
        <v>Kenneth Davis Elementary School</v>
      </c>
      <c r="E336" s="52">
        <v>2509</v>
      </c>
      <c r="F336" s="52">
        <v>1323</v>
      </c>
      <c r="G336" s="54">
        <f t="shared" si="20"/>
        <v>0.52730171383021129</v>
      </c>
      <c r="H336" s="52">
        <v>46</v>
      </c>
      <c r="I336" s="54">
        <f t="shared" si="21"/>
        <v>1.8333997608609008E-2</v>
      </c>
      <c r="J336" s="52">
        <v>894</v>
      </c>
      <c r="K336" s="54">
        <f t="shared" si="22"/>
        <v>0.35631725787166202</v>
      </c>
      <c r="L336" s="52">
        <v>383</v>
      </c>
      <c r="M336" s="55">
        <f t="shared" si="23"/>
        <v>0.1526504583499402</v>
      </c>
    </row>
    <row r="337" spans="1:13" x14ac:dyDescent="0.25">
      <c r="A337" s="52">
        <v>1118</v>
      </c>
      <c r="B337" s="52">
        <f>VLOOKUP(C337,'2018 Pcts combinations'!$A$1:$F$705, 2, FALSE)</f>
        <v>2474</v>
      </c>
      <c r="C337" s="52">
        <v>1427</v>
      </c>
      <c r="D337" s="53" t="str">
        <f>VLOOKUP(C337,'2018 Pcts combinations'!$A$1:$E$705, 5, FALSE)</f>
        <v>Kennedale Community Center</v>
      </c>
      <c r="E337" s="52">
        <v>13</v>
      </c>
      <c r="F337" s="52">
        <v>3</v>
      </c>
      <c r="G337" s="54">
        <f t="shared" si="20"/>
        <v>0.23076923076923078</v>
      </c>
      <c r="H337" s="52">
        <v>0</v>
      </c>
      <c r="I337" s="54">
        <f t="shared" si="21"/>
        <v>0</v>
      </c>
      <c r="J337" s="52">
        <v>2</v>
      </c>
      <c r="K337" s="54">
        <f t="shared" si="22"/>
        <v>0.15384615384615385</v>
      </c>
      <c r="L337" s="52">
        <v>1</v>
      </c>
      <c r="M337" s="55">
        <f t="shared" si="23"/>
        <v>7.6923076923076927E-2</v>
      </c>
    </row>
    <row r="338" spans="1:13" x14ac:dyDescent="0.25">
      <c r="A338" s="52">
        <v>1118</v>
      </c>
      <c r="B338" s="52">
        <f>VLOOKUP(C338,'2018 Pcts combinations'!$A$1:$F$705, 2, FALSE)</f>
        <v>2474</v>
      </c>
      <c r="C338" s="52">
        <v>1515</v>
      </c>
      <c r="D338" s="53" t="str">
        <f>VLOOKUP(C338,'2018 Pcts combinations'!$A$1:$E$705, 5, FALSE)</f>
        <v>Kennedale Community Center</v>
      </c>
      <c r="E338" s="52">
        <v>36</v>
      </c>
      <c r="F338" s="52">
        <v>17</v>
      </c>
      <c r="G338" s="54">
        <f t="shared" si="20"/>
        <v>0.47222222222222221</v>
      </c>
      <c r="H338" s="52">
        <v>1</v>
      </c>
      <c r="I338" s="54">
        <f t="shared" si="21"/>
        <v>2.7777777777777776E-2</v>
      </c>
      <c r="J338" s="52">
        <v>12</v>
      </c>
      <c r="K338" s="54">
        <f t="shared" si="22"/>
        <v>0.33333333333333331</v>
      </c>
      <c r="L338" s="52">
        <v>4</v>
      </c>
      <c r="M338" s="55">
        <f t="shared" si="23"/>
        <v>0.1111111111111111</v>
      </c>
    </row>
    <row r="339" spans="1:13" x14ac:dyDescent="0.25">
      <c r="A339" s="52">
        <v>1118</v>
      </c>
      <c r="B339" s="52">
        <f>VLOOKUP(C339,'2018 Pcts combinations'!$A$1:$F$705, 2, FALSE)</f>
        <v>2474</v>
      </c>
      <c r="C339" s="52">
        <v>2029</v>
      </c>
      <c r="D339" s="53" t="str">
        <f>VLOOKUP(C339,'2018 Pcts combinations'!$A$1:$E$705, 5, FALSE)</f>
        <v>Kennedale Community Center</v>
      </c>
      <c r="E339" s="52">
        <v>4403</v>
      </c>
      <c r="F339" s="52">
        <v>2689</v>
      </c>
      <c r="G339" s="54">
        <f t="shared" si="20"/>
        <v>0.61071996366114012</v>
      </c>
      <c r="H339" s="52">
        <v>108</v>
      </c>
      <c r="I339" s="54">
        <f t="shared" si="21"/>
        <v>2.4528730411083353E-2</v>
      </c>
      <c r="J339" s="52">
        <v>2048</v>
      </c>
      <c r="K339" s="54">
        <f t="shared" si="22"/>
        <v>0.4651374063138769</v>
      </c>
      <c r="L339" s="52">
        <v>533</v>
      </c>
      <c r="M339" s="55">
        <f t="shared" si="23"/>
        <v>0.12105382693617987</v>
      </c>
    </row>
    <row r="340" spans="1:13" x14ac:dyDescent="0.25">
      <c r="A340" s="52">
        <v>1118</v>
      </c>
      <c r="B340" s="52">
        <f>VLOOKUP(C340,'2018 Pcts combinations'!$A$1:$F$705, 2, FALSE)</f>
        <v>2474</v>
      </c>
      <c r="C340" s="52">
        <v>2474</v>
      </c>
      <c r="D340" s="53" t="str">
        <f>VLOOKUP(C340,'2018 Pcts combinations'!$A$1:$E$705, 5, FALSE)</f>
        <v>Kennedale Community Center</v>
      </c>
      <c r="E340" s="52">
        <v>503</v>
      </c>
      <c r="F340" s="52">
        <v>226</v>
      </c>
      <c r="G340" s="54">
        <f t="shared" si="20"/>
        <v>0.44930417495029823</v>
      </c>
      <c r="H340" s="52">
        <v>11</v>
      </c>
      <c r="I340" s="54">
        <f t="shared" si="21"/>
        <v>2.186878727634195E-2</v>
      </c>
      <c r="J340" s="52">
        <v>172</v>
      </c>
      <c r="K340" s="54">
        <f t="shared" si="22"/>
        <v>0.34194831013916499</v>
      </c>
      <c r="L340" s="52">
        <v>43</v>
      </c>
      <c r="M340" s="55">
        <f t="shared" si="23"/>
        <v>8.5487077534791248E-2</v>
      </c>
    </row>
    <row r="341" spans="1:13" x14ac:dyDescent="0.25">
      <c r="A341" s="52">
        <v>1118</v>
      </c>
      <c r="B341" s="52">
        <f>VLOOKUP(C341,'2018 Pcts combinations'!$A$1:$F$705, 2, FALSE)</f>
        <v>2484</v>
      </c>
      <c r="C341" s="52">
        <v>2381</v>
      </c>
      <c r="D341" s="53" t="str">
        <f>VLOOKUP(C341,'2018 Pcts combinations'!$A$1:$E$705, 5, FALSE)</f>
        <v>J. M. Farrell Elementary School</v>
      </c>
      <c r="E341" s="52">
        <v>761</v>
      </c>
      <c r="F341" s="52">
        <v>269</v>
      </c>
      <c r="G341" s="54">
        <f t="shared" si="20"/>
        <v>0.35348226018396844</v>
      </c>
      <c r="H341" s="52">
        <v>6</v>
      </c>
      <c r="I341" s="54">
        <f t="shared" si="21"/>
        <v>7.8843626806833107E-3</v>
      </c>
      <c r="J341" s="52">
        <v>152</v>
      </c>
      <c r="K341" s="54">
        <f t="shared" si="22"/>
        <v>0.19973718791064388</v>
      </c>
      <c r="L341" s="52">
        <v>111</v>
      </c>
      <c r="M341" s="55">
        <f t="shared" si="23"/>
        <v>0.14586070959264127</v>
      </c>
    </row>
    <row r="342" spans="1:13" x14ac:dyDescent="0.25">
      <c r="A342" s="52">
        <v>1118</v>
      </c>
      <c r="B342" s="52">
        <f>VLOOKUP(C342,'2018 Pcts combinations'!$A$1:$F$705, 2, FALSE)</f>
        <v>2484</v>
      </c>
      <c r="C342" s="52">
        <v>2484</v>
      </c>
      <c r="D342" s="53" t="str">
        <f>VLOOKUP(C342,'2018 Pcts combinations'!$A$1:$E$705, 5, FALSE)</f>
        <v>J. M. Farrell Elementary School</v>
      </c>
      <c r="E342" s="52">
        <v>3941</v>
      </c>
      <c r="F342" s="52">
        <v>2024</v>
      </c>
      <c r="G342" s="54">
        <f t="shared" si="20"/>
        <v>0.51357523471200206</v>
      </c>
      <c r="H342" s="52">
        <v>86</v>
      </c>
      <c r="I342" s="54">
        <f t="shared" si="21"/>
        <v>2.1821872621162142E-2</v>
      </c>
      <c r="J342" s="52">
        <v>1329</v>
      </c>
      <c r="K342" s="54">
        <f t="shared" si="22"/>
        <v>0.33722405480842427</v>
      </c>
      <c r="L342" s="52">
        <v>609</v>
      </c>
      <c r="M342" s="55">
        <f t="shared" si="23"/>
        <v>0.15452930728241562</v>
      </c>
    </row>
    <row r="343" spans="1:13" x14ac:dyDescent="0.25">
      <c r="A343" s="52">
        <v>1118</v>
      </c>
      <c r="B343" s="52">
        <f>VLOOKUP(C343,'2018 Pcts combinations'!$A$1:$F$705, 2, FALSE)</f>
        <v>2488</v>
      </c>
      <c r="C343" s="52">
        <v>2349</v>
      </c>
      <c r="D343" s="53" t="str">
        <f>VLOOKUP(C343,'2018 Pcts combinations'!$A$1:$E$705, 5, FALSE)</f>
        <v>West Elementary School</v>
      </c>
      <c r="E343" s="52">
        <v>1740</v>
      </c>
      <c r="F343" s="52">
        <v>1009</v>
      </c>
      <c r="G343" s="54">
        <f t="shared" si="20"/>
        <v>0.5798850574712644</v>
      </c>
      <c r="H343" s="52">
        <v>32</v>
      </c>
      <c r="I343" s="54">
        <f t="shared" si="21"/>
        <v>1.8390804597701149E-2</v>
      </c>
      <c r="J343" s="52">
        <v>670</v>
      </c>
      <c r="K343" s="54">
        <f t="shared" si="22"/>
        <v>0.38505747126436779</v>
      </c>
      <c r="L343" s="52">
        <v>307</v>
      </c>
      <c r="M343" s="55">
        <f t="shared" si="23"/>
        <v>0.1764367816091954</v>
      </c>
    </row>
    <row r="344" spans="1:13" x14ac:dyDescent="0.25">
      <c r="A344" s="52">
        <v>1118</v>
      </c>
      <c r="B344" s="52">
        <f>VLOOKUP(C344,'2018 Pcts combinations'!$A$1:$F$705, 2, FALSE)</f>
        <v>2488</v>
      </c>
      <c r="C344" s="52">
        <v>2488</v>
      </c>
      <c r="D344" s="53" t="str">
        <f>VLOOKUP(C344,'2018 Pcts combinations'!$A$1:$E$705, 5, FALSE)</f>
        <v>West Elementary School</v>
      </c>
      <c r="E344" s="52">
        <v>2418</v>
      </c>
      <c r="F344" s="52">
        <v>1366</v>
      </c>
      <c r="G344" s="54">
        <f t="shared" si="20"/>
        <v>0.56492969396195203</v>
      </c>
      <c r="H344" s="52">
        <v>40</v>
      </c>
      <c r="I344" s="54">
        <f t="shared" si="21"/>
        <v>1.6542597187758478E-2</v>
      </c>
      <c r="J344" s="52">
        <v>885</v>
      </c>
      <c r="K344" s="54">
        <f t="shared" si="22"/>
        <v>0.36600496277915634</v>
      </c>
      <c r="L344" s="52">
        <v>441</v>
      </c>
      <c r="M344" s="55">
        <f t="shared" si="23"/>
        <v>0.18238213399503722</v>
      </c>
    </row>
    <row r="345" spans="1:13" x14ac:dyDescent="0.25">
      <c r="A345" s="52">
        <v>1118</v>
      </c>
      <c r="B345" s="52">
        <f>VLOOKUP(C345,'2018 Pcts combinations'!$A$1:$F$705, 2, FALSE)</f>
        <v>2519</v>
      </c>
      <c r="C345" s="52">
        <v>2519</v>
      </c>
      <c r="D345" s="53" t="str">
        <f>VLOOKUP(C345,'2018 Pcts combinations'!$A$1:$E$705, 5, FALSE)</f>
        <v>City of Arlington South Service Center</v>
      </c>
      <c r="E345" s="52">
        <v>1178</v>
      </c>
      <c r="F345" s="52">
        <v>638</v>
      </c>
      <c r="G345" s="54">
        <f t="shared" si="20"/>
        <v>0.54159592529711376</v>
      </c>
      <c r="H345" s="52">
        <v>29</v>
      </c>
      <c r="I345" s="54">
        <f t="shared" si="21"/>
        <v>2.4617996604414261E-2</v>
      </c>
      <c r="J345" s="52">
        <v>448</v>
      </c>
      <c r="K345" s="54">
        <f t="shared" si="22"/>
        <v>0.38030560271646857</v>
      </c>
      <c r="L345" s="52">
        <v>161</v>
      </c>
      <c r="M345" s="55">
        <f t="shared" si="23"/>
        <v>0.13667232597623091</v>
      </c>
    </row>
    <row r="346" spans="1:13" x14ac:dyDescent="0.25">
      <c r="A346" s="52">
        <v>1118</v>
      </c>
      <c r="B346" s="52">
        <f>VLOOKUP(C346,'2018 Pcts combinations'!$A$1:$F$705, 2, FALSE)</f>
        <v>2520</v>
      </c>
      <c r="C346" s="52">
        <v>2520</v>
      </c>
      <c r="D346" s="53" t="str">
        <f>VLOOKUP(C346,'2018 Pcts combinations'!$A$1:$E$705, 5, FALSE)</f>
        <v>Pleasant Ridge Church of Christ</v>
      </c>
      <c r="E346" s="52">
        <v>2025</v>
      </c>
      <c r="F346" s="52">
        <v>1191</v>
      </c>
      <c r="G346" s="54">
        <f t="shared" si="20"/>
        <v>0.5881481481481482</v>
      </c>
      <c r="H346" s="52">
        <v>70</v>
      </c>
      <c r="I346" s="54">
        <f t="shared" si="21"/>
        <v>3.4567901234567898E-2</v>
      </c>
      <c r="J346" s="52">
        <v>751</v>
      </c>
      <c r="K346" s="54">
        <f t="shared" si="22"/>
        <v>0.37086419753086419</v>
      </c>
      <c r="L346" s="52">
        <v>370</v>
      </c>
      <c r="M346" s="55">
        <f t="shared" si="23"/>
        <v>0.18271604938271604</v>
      </c>
    </row>
    <row r="347" spans="1:13" x14ac:dyDescent="0.25">
      <c r="A347" s="52">
        <v>1118</v>
      </c>
      <c r="B347" s="52">
        <f>VLOOKUP(C347,'2018 Pcts combinations'!$A$1:$F$705, 2, FALSE)</f>
        <v>2522</v>
      </c>
      <c r="C347" s="52">
        <v>2522</v>
      </c>
      <c r="D347" s="53" t="str">
        <f>VLOOKUP(C347,'2018 Pcts combinations'!$A$1:$E$705, 5, FALSE)</f>
        <v>R. F. Patterson Elementary School</v>
      </c>
      <c r="E347" s="52">
        <v>3974</v>
      </c>
      <c r="F347" s="52">
        <v>2410</v>
      </c>
      <c r="G347" s="54">
        <f t="shared" si="20"/>
        <v>0.60644187216909917</v>
      </c>
      <c r="H347" s="52">
        <v>146</v>
      </c>
      <c r="I347" s="54">
        <f t="shared" si="21"/>
        <v>3.6738802214393559E-2</v>
      </c>
      <c r="J347" s="52">
        <v>1658</v>
      </c>
      <c r="K347" s="54">
        <f t="shared" si="22"/>
        <v>0.4172118772018118</v>
      </c>
      <c r="L347" s="52">
        <v>606</v>
      </c>
      <c r="M347" s="55">
        <f t="shared" si="23"/>
        <v>0.1524911927528938</v>
      </c>
    </row>
    <row r="348" spans="1:13" x14ac:dyDescent="0.25">
      <c r="A348" s="52">
        <v>1118</v>
      </c>
      <c r="B348" s="52">
        <f>VLOOKUP(C348,'2018 Pcts combinations'!$A$1:$F$705, 2, FALSE)</f>
        <v>2523</v>
      </c>
      <c r="C348" s="52">
        <v>2354</v>
      </c>
      <c r="D348" s="53" t="str">
        <f>VLOOKUP(C348,'2018 Pcts combinations'!$A$1:$E$705, 5, FALSE)</f>
        <v>St. Andrews United Methodist Church</v>
      </c>
      <c r="E348" s="52">
        <v>2508</v>
      </c>
      <c r="F348" s="52">
        <v>1197</v>
      </c>
      <c r="G348" s="54">
        <f t="shared" si="20"/>
        <v>0.47727272727272729</v>
      </c>
      <c r="H348" s="52">
        <v>63</v>
      </c>
      <c r="I348" s="54">
        <f t="shared" si="21"/>
        <v>2.5119617224880382E-2</v>
      </c>
      <c r="J348" s="52">
        <v>769</v>
      </c>
      <c r="K348" s="54">
        <f t="shared" si="22"/>
        <v>0.30661881977671451</v>
      </c>
      <c r="L348" s="52">
        <v>365</v>
      </c>
      <c r="M348" s="55">
        <f t="shared" si="23"/>
        <v>0.14553429027113238</v>
      </c>
    </row>
    <row r="349" spans="1:13" x14ac:dyDescent="0.25">
      <c r="A349" s="52">
        <v>1118</v>
      </c>
      <c r="B349" s="52">
        <f>VLOOKUP(C349,'2018 Pcts combinations'!$A$1:$F$705, 2, FALSE)</f>
        <v>2523</v>
      </c>
      <c r="C349" s="52">
        <v>2449</v>
      </c>
      <c r="D349" s="53" t="str">
        <f>VLOOKUP(C349,'2018 Pcts combinations'!$A$1:$E$705, 5, FALSE)</f>
        <v>St. Andrews United Methodist Church</v>
      </c>
      <c r="E349" s="52">
        <v>2287</v>
      </c>
      <c r="F349" s="52">
        <v>1235</v>
      </c>
      <c r="G349" s="54">
        <f t="shared" si="20"/>
        <v>0.54000874508089203</v>
      </c>
      <c r="H349" s="52">
        <v>41</v>
      </c>
      <c r="I349" s="54">
        <f t="shared" si="21"/>
        <v>1.7927415828596416E-2</v>
      </c>
      <c r="J349" s="52">
        <v>838</v>
      </c>
      <c r="K349" s="54">
        <f t="shared" si="22"/>
        <v>0.36641888937472672</v>
      </c>
      <c r="L349" s="52">
        <v>356</v>
      </c>
      <c r="M349" s="55">
        <f t="shared" si="23"/>
        <v>0.15566243987756886</v>
      </c>
    </row>
    <row r="350" spans="1:13" x14ac:dyDescent="0.25">
      <c r="A350" s="52">
        <v>1118</v>
      </c>
      <c r="B350" s="52">
        <f>VLOOKUP(C350,'2018 Pcts combinations'!$A$1:$F$705, 2, FALSE)</f>
        <v>2523</v>
      </c>
      <c r="C350" s="52">
        <v>2523</v>
      </c>
      <c r="D350" s="53" t="str">
        <f>VLOOKUP(C350,'2018 Pcts combinations'!$A$1:$E$705, 5, FALSE)</f>
        <v>St. Andrews United Methodist Church</v>
      </c>
      <c r="E350" s="52">
        <v>1684</v>
      </c>
      <c r="F350" s="52">
        <v>892</v>
      </c>
      <c r="G350" s="54">
        <f t="shared" si="20"/>
        <v>0.52969121140142517</v>
      </c>
      <c r="H350" s="52">
        <v>25</v>
      </c>
      <c r="I350" s="54">
        <f t="shared" si="21"/>
        <v>1.4845605700712588E-2</v>
      </c>
      <c r="J350" s="52">
        <v>600</v>
      </c>
      <c r="K350" s="54">
        <f t="shared" si="22"/>
        <v>0.35629453681710216</v>
      </c>
      <c r="L350" s="52">
        <v>267</v>
      </c>
      <c r="M350" s="55">
        <f t="shared" si="23"/>
        <v>0.15855106888361045</v>
      </c>
    </row>
    <row r="351" spans="1:13" x14ac:dyDescent="0.25">
      <c r="A351" s="52">
        <v>1118</v>
      </c>
      <c r="B351" s="52">
        <f>VLOOKUP(C351,'2018 Pcts combinations'!$A$1:$F$705, 2, FALSE)</f>
        <v>2525</v>
      </c>
      <c r="C351" s="52">
        <v>2525</v>
      </c>
      <c r="D351" s="53" t="str">
        <f>VLOOKUP(C351,'2018 Pcts combinations'!$A$1:$E$705, 5, FALSE)</f>
        <v>D. P. Morris Elementary School</v>
      </c>
      <c r="E351" s="52">
        <v>3099</v>
      </c>
      <c r="F351" s="52">
        <v>1657</v>
      </c>
      <c r="G351" s="54">
        <f t="shared" si="20"/>
        <v>0.53468860922878347</v>
      </c>
      <c r="H351" s="52">
        <v>48</v>
      </c>
      <c r="I351" s="54">
        <f t="shared" si="21"/>
        <v>1.5488867376573089E-2</v>
      </c>
      <c r="J351" s="52">
        <v>1046</v>
      </c>
      <c r="K351" s="54">
        <f t="shared" si="22"/>
        <v>0.33752823491448852</v>
      </c>
      <c r="L351" s="52">
        <v>563</v>
      </c>
      <c r="M351" s="55">
        <f t="shared" si="23"/>
        <v>0.18167150693772185</v>
      </c>
    </row>
    <row r="352" spans="1:13" x14ac:dyDescent="0.25">
      <c r="A352" s="52">
        <v>1118</v>
      </c>
      <c r="B352" s="52">
        <f>VLOOKUP(C352,'2018 Pcts combinations'!$A$1:$F$705, 2, FALSE)</f>
        <v>2535</v>
      </c>
      <c r="C352" s="52">
        <v>2307</v>
      </c>
      <c r="D352" s="53" t="str">
        <f>VLOOKUP(C352,'2018 Pcts combinations'!$A$1:$E$705, 5, FALSE)</f>
        <v>T. A. Howard Middle School</v>
      </c>
      <c r="E352" s="52">
        <v>4183</v>
      </c>
      <c r="F352" s="52">
        <v>2700</v>
      </c>
      <c r="G352" s="54">
        <f t="shared" si="20"/>
        <v>0.64546975854649769</v>
      </c>
      <c r="H352" s="52">
        <v>163</v>
      </c>
      <c r="I352" s="54">
        <f t="shared" si="21"/>
        <v>3.8967248386325606E-2</v>
      </c>
      <c r="J352" s="52">
        <v>2058</v>
      </c>
      <c r="K352" s="54">
        <f t="shared" si="22"/>
        <v>0.49199139373655271</v>
      </c>
      <c r="L352" s="52">
        <v>479</v>
      </c>
      <c r="M352" s="55">
        <f t="shared" si="23"/>
        <v>0.11451111642361941</v>
      </c>
    </row>
    <row r="353" spans="1:13" x14ac:dyDescent="0.25">
      <c r="A353" s="52">
        <v>1118</v>
      </c>
      <c r="B353" s="52">
        <f>VLOOKUP(C353,'2018 Pcts combinations'!$A$1:$F$705, 2, FALSE)</f>
        <v>2535</v>
      </c>
      <c r="C353" s="52">
        <v>2535</v>
      </c>
      <c r="D353" s="53" t="str">
        <f>VLOOKUP(C353,'2018 Pcts combinations'!$A$1:$E$705, 5, FALSE)</f>
        <v>T. A. Howard Middle School</v>
      </c>
      <c r="E353" s="52">
        <v>1917</v>
      </c>
      <c r="F353" s="52">
        <v>1228</v>
      </c>
      <c r="G353" s="54">
        <f t="shared" si="20"/>
        <v>0.64058424621804899</v>
      </c>
      <c r="H353" s="52">
        <v>89</v>
      </c>
      <c r="I353" s="54">
        <f t="shared" si="21"/>
        <v>4.6426708398539386E-2</v>
      </c>
      <c r="J353" s="52">
        <v>887</v>
      </c>
      <c r="K353" s="54">
        <f t="shared" si="22"/>
        <v>0.46270213875847677</v>
      </c>
      <c r="L353" s="52">
        <v>252</v>
      </c>
      <c r="M353" s="55">
        <f t="shared" si="23"/>
        <v>0.13145539906103287</v>
      </c>
    </row>
    <row r="354" spans="1:13" x14ac:dyDescent="0.25">
      <c r="A354" s="52">
        <v>1118</v>
      </c>
      <c r="B354" s="52">
        <f>VLOOKUP(C354,'2018 Pcts combinations'!$A$1:$F$705, 2, FALSE)</f>
        <v>2536</v>
      </c>
      <c r="C354" s="52">
        <v>2536</v>
      </c>
      <c r="D354" s="53" t="str">
        <f>VLOOKUP(C354,'2018 Pcts combinations'!$A$1:$E$705, 5, FALSE)</f>
        <v>Nichols Junior High School</v>
      </c>
      <c r="E354" s="52">
        <v>1900</v>
      </c>
      <c r="F354" s="52">
        <v>1132</v>
      </c>
      <c r="G354" s="54">
        <f t="shared" si="20"/>
        <v>0.59578947368421054</v>
      </c>
      <c r="H354" s="52">
        <v>56</v>
      </c>
      <c r="I354" s="54">
        <f t="shared" si="21"/>
        <v>2.9473684210526315E-2</v>
      </c>
      <c r="J354" s="52">
        <v>813</v>
      </c>
      <c r="K354" s="54">
        <f t="shared" si="22"/>
        <v>0.42789473684210527</v>
      </c>
      <c r="L354" s="52">
        <v>263</v>
      </c>
      <c r="M354" s="55">
        <f t="shared" si="23"/>
        <v>0.13842105263157894</v>
      </c>
    </row>
    <row r="355" spans="1:13" x14ac:dyDescent="0.25">
      <c r="A355" s="52">
        <v>1118</v>
      </c>
      <c r="B355" s="52">
        <f>VLOOKUP(C355,'2018 Pcts combinations'!$A$1:$F$705, 2, FALSE)</f>
        <v>2536</v>
      </c>
      <c r="C355" s="52">
        <v>2537</v>
      </c>
      <c r="D355" s="53" t="str">
        <f>VLOOKUP(C355,'2018 Pcts combinations'!$A$1:$E$705, 5, FALSE)</f>
        <v>Nichols Junior High School</v>
      </c>
      <c r="E355" s="52">
        <v>1750</v>
      </c>
      <c r="F355" s="52">
        <v>692</v>
      </c>
      <c r="G355" s="54">
        <f t="shared" si="20"/>
        <v>0.39542857142857141</v>
      </c>
      <c r="H355" s="52">
        <v>24</v>
      </c>
      <c r="I355" s="54">
        <f t="shared" si="21"/>
        <v>1.3714285714285714E-2</v>
      </c>
      <c r="J355" s="52">
        <v>436</v>
      </c>
      <c r="K355" s="54">
        <f t="shared" si="22"/>
        <v>0.24914285714285714</v>
      </c>
      <c r="L355" s="52">
        <v>232</v>
      </c>
      <c r="M355" s="55">
        <f t="shared" si="23"/>
        <v>0.13257142857142856</v>
      </c>
    </row>
    <row r="356" spans="1:13" x14ac:dyDescent="0.25">
      <c r="A356" s="52">
        <v>1118</v>
      </c>
      <c r="B356" s="52">
        <f>VLOOKUP(C356,'2018 Pcts combinations'!$A$1:$F$705, 2, FALSE)</f>
        <v>2536</v>
      </c>
      <c r="C356" s="52">
        <v>2571</v>
      </c>
      <c r="D356" s="53" t="str">
        <f>VLOOKUP(C356,'2018 Pcts combinations'!$A$1:$E$705, 5, FALSE)</f>
        <v>Nichols Junior High School</v>
      </c>
      <c r="E356" s="52">
        <v>0</v>
      </c>
      <c r="F356" s="52">
        <v>0</v>
      </c>
      <c r="G356" s="54">
        <f t="shared" si="20"/>
        <v>0</v>
      </c>
      <c r="H356" s="52">
        <v>0</v>
      </c>
      <c r="I356" s="54">
        <f t="shared" si="21"/>
        <v>0</v>
      </c>
      <c r="J356" s="52">
        <v>0</v>
      </c>
      <c r="K356" s="54">
        <f t="shared" si="22"/>
        <v>0</v>
      </c>
      <c r="L356" s="52">
        <v>0</v>
      </c>
      <c r="M356" s="55">
        <f t="shared" si="23"/>
        <v>0</v>
      </c>
    </row>
    <row r="357" spans="1:13" x14ac:dyDescent="0.25">
      <c r="A357" s="52">
        <v>1118</v>
      </c>
      <c r="B357" s="52">
        <f>VLOOKUP(C357,'2018 Pcts combinations'!$A$1:$F$705, 2, FALSE)</f>
        <v>2541</v>
      </c>
      <c r="C357" s="52">
        <v>2341</v>
      </c>
      <c r="D357" s="53" t="str">
        <f>VLOOKUP(C357,'2018 Pcts combinations'!$A$1:$E$705, 5, FALSE)</f>
        <v>Odeal Pearcy Elementary School</v>
      </c>
      <c r="E357" s="52">
        <v>433</v>
      </c>
      <c r="F357" s="52">
        <v>203</v>
      </c>
      <c r="G357" s="54">
        <f t="shared" si="20"/>
        <v>0.46882217090069284</v>
      </c>
      <c r="H357" s="52">
        <v>5</v>
      </c>
      <c r="I357" s="54">
        <f t="shared" si="21"/>
        <v>1.1547344110854504E-2</v>
      </c>
      <c r="J357" s="52">
        <v>142</v>
      </c>
      <c r="K357" s="54">
        <f t="shared" si="22"/>
        <v>0.32794457274826788</v>
      </c>
      <c r="L357" s="52">
        <v>56</v>
      </c>
      <c r="M357" s="55">
        <f t="shared" si="23"/>
        <v>0.12933025404157045</v>
      </c>
    </row>
    <row r="358" spans="1:13" x14ac:dyDescent="0.25">
      <c r="A358" s="52">
        <v>1118</v>
      </c>
      <c r="B358" s="52">
        <f>VLOOKUP(C358,'2018 Pcts combinations'!$A$1:$F$705, 2, FALSE)</f>
        <v>2541</v>
      </c>
      <c r="C358" s="52">
        <v>2405</v>
      </c>
      <c r="D358" s="53" t="str">
        <f>VLOOKUP(C358,'2018 Pcts combinations'!$A$1:$E$705, 5, FALSE)</f>
        <v>Odeal Pearcy Elementary School</v>
      </c>
      <c r="E358" s="52">
        <v>4326</v>
      </c>
      <c r="F358" s="52">
        <v>2299</v>
      </c>
      <c r="G358" s="54">
        <f t="shared" si="20"/>
        <v>0.53143781784558486</v>
      </c>
      <c r="H358" s="52">
        <v>69</v>
      </c>
      <c r="I358" s="54">
        <f t="shared" si="21"/>
        <v>1.59500693481276E-2</v>
      </c>
      <c r="J358" s="52">
        <v>1637</v>
      </c>
      <c r="K358" s="54">
        <f t="shared" si="22"/>
        <v>0.37840961627369396</v>
      </c>
      <c r="L358" s="52">
        <v>593</v>
      </c>
      <c r="M358" s="55">
        <f t="shared" si="23"/>
        <v>0.1370781322237633</v>
      </c>
    </row>
    <row r="359" spans="1:13" x14ac:dyDescent="0.25">
      <c r="A359" s="52">
        <v>1118</v>
      </c>
      <c r="B359" s="52">
        <f>VLOOKUP(C359,'2018 Pcts combinations'!$A$1:$F$705, 2, FALSE)</f>
        <v>2541</v>
      </c>
      <c r="C359" s="52">
        <v>2541</v>
      </c>
      <c r="D359" s="53" t="str">
        <f>VLOOKUP(C359,'2018 Pcts combinations'!$A$1:$E$705, 5, FALSE)</f>
        <v>Odeal Pearcy Elementary School</v>
      </c>
      <c r="E359" s="52">
        <v>2405</v>
      </c>
      <c r="F359" s="52">
        <v>1291</v>
      </c>
      <c r="G359" s="54">
        <f t="shared" si="20"/>
        <v>0.53679833679833677</v>
      </c>
      <c r="H359" s="52">
        <v>54</v>
      </c>
      <c r="I359" s="54">
        <f t="shared" si="21"/>
        <v>2.2453222453222454E-2</v>
      </c>
      <c r="J359" s="52">
        <v>921</v>
      </c>
      <c r="K359" s="54">
        <f t="shared" si="22"/>
        <v>0.38295218295218297</v>
      </c>
      <c r="L359" s="52">
        <v>316</v>
      </c>
      <c r="M359" s="55">
        <f t="shared" si="23"/>
        <v>0.1313929313929314</v>
      </c>
    </row>
    <row r="360" spans="1:13" x14ac:dyDescent="0.25">
      <c r="A360" s="52">
        <v>1118</v>
      </c>
      <c r="B360" s="52">
        <f>VLOOKUP(C360,'2018 Pcts combinations'!$A$1:$F$705, 2, FALSE)</f>
        <v>2548</v>
      </c>
      <c r="C360" s="52">
        <v>2548</v>
      </c>
      <c r="D360" s="53" t="str">
        <f>VLOOKUP(C360,'2018 Pcts combinations'!$A$1:$E$705, 5, FALSE)</f>
        <v>Brooks Wester Middle School</v>
      </c>
      <c r="E360" s="52">
        <v>1649</v>
      </c>
      <c r="F360" s="52">
        <v>1022</v>
      </c>
      <c r="G360" s="54">
        <f t="shared" si="20"/>
        <v>0.61976955730745908</v>
      </c>
      <c r="H360" s="52">
        <v>73</v>
      </c>
      <c r="I360" s="54">
        <f t="shared" si="21"/>
        <v>4.4269254093389936E-2</v>
      </c>
      <c r="J360" s="52">
        <v>710</v>
      </c>
      <c r="K360" s="54">
        <f t="shared" si="22"/>
        <v>0.43056397816858705</v>
      </c>
      <c r="L360" s="52">
        <v>239</v>
      </c>
      <c r="M360" s="55">
        <f t="shared" si="23"/>
        <v>0.14493632504548212</v>
      </c>
    </row>
    <row r="361" spans="1:13" x14ac:dyDescent="0.25">
      <c r="A361" s="52">
        <v>1118</v>
      </c>
      <c r="B361" s="52">
        <f>VLOOKUP(C361,'2018 Pcts combinations'!$A$1:$F$705, 2, FALSE)</f>
        <v>2548</v>
      </c>
      <c r="C361" s="52">
        <v>2636</v>
      </c>
      <c r="D361" s="53" t="str">
        <f>VLOOKUP(C361,'2018 Pcts combinations'!$A$1:$E$705, 5, FALSE)</f>
        <v>Brooks Wester Middle School</v>
      </c>
      <c r="E361" s="52">
        <v>2759</v>
      </c>
      <c r="F361" s="52">
        <v>1406</v>
      </c>
      <c r="G361" s="54">
        <f t="shared" si="20"/>
        <v>0.50960492932221824</v>
      </c>
      <c r="H361" s="52">
        <v>134</v>
      </c>
      <c r="I361" s="54">
        <f t="shared" si="21"/>
        <v>4.8568321855744834E-2</v>
      </c>
      <c r="J361" s="52">
        <v>928</v>
      </c>
      <c r="K361" s="54">
        <f t="shared" si="22"/>
        <v>0.3363537513591881</v>
      </c>
      <c r="L361" s="52">
        <v>344</v>
      </c>
      <c r="M361" s="55">
        <f t="shared" si="23"/>
        <v>0.12468285610728524</v>
      </c>
    </row>
    <row r="362" spans="1:13" x14ac:dyDescent="0.25">
      <c r="A362" s="52">
        <v>1118</v>
      </c>
      <c r="B362" s="52">
        <f>VLOOKUP(C362,'2018 Pcts combinations'!$A$1:$F$705, 2, FALSE)</f>
        <v>2553</v>
      </c>
      <c r="C362" s="52">
        <v>2553</v>
      </c>
      <c r="D362" s="53" t="str">
        <f>VLOOKUP(C362,'2018 Pcts combinations'!$A$1:$E$705, 5, FALSE)</f>
        <v>Grace Community Church</v>
      </c>
      <c r="E362" s="52">
        <v>1620</v>
      </c>
      <c r="F362" s="52">
        <v>802</v>
      </c>
      <c r="G362" s="54">
        <f t="shared" si="20"/>
        <v>0.49506172839506174</v>
      </c>
      <c r="H362" s="52">
        <v>34</v>
      </c>
      <c r="I362" s="54">
        <f t="shared" si="21"/>
        <v>2.0987654320987655E-2</v>
      </c>
      <c r="J362" s="52">
        <v>533</v>
      </c>
      <c r="K362" s="54">
        <f t="shared" si="22"/>
        <v>0.32901234567901233</v>
      </c>
      <c r="L362" s="52">
        <v>235</v>
      </c>
      <c r="M362" s="55">
        <f t="shared" si="23"/>
        <v>0.14506172839506173</v>
      </c>
    </row>
    <row r="363" spans="1:13" x14ac:dyDescent="0.25">
      <c r="A363" s="52">
        <v>1118</v>
      </c>
      <c r="B363" s="52">
        <f>VLOOKUP(C363,'2018 Pcts combinations'!$A$1:$F$705, 2, FALSE)</f>
        <v>2556</v>
      </c>
      <c r="C363" s="52">
        <v>1610</v>
      </c>
      <c r="D363" s="53" t="str">
        <f>VLOOKUP(C363,'2018 Pcts combinations'!$A$1:$E$705, 5, FALSE)</f>
        <v>St. Vincent de Paul Catholic Parish</v>
      </c>
      <c r="E363" s="52">
        <v>0</v>
      </c>
      <c r="F363" s="52">
        <v>0</v>
      </c>
      <c r="G363" s="54">
        <f t="shared" si="20"/>
        <v>0</v>
      </c>
      <c r="H363" s="52">
        <v>0</v>
      </c>
      <c r="I363" s="54">
        <f t="shared" si="21"/>
        <v>0</v>
      </c>
      <c r="J363" s="52">
        <v>0</v>
      </c>
      <c r="K363" s="54">
        <f t="shared" si="22"/>
        <v>0</v>
      </c>
      <c r="L363" s="52">
        <v>0</v>
      </c>
      <c r="M363" s="55">
        <f t="shared" si="23"/>
        <v>0</v>
      </c>
    </row>
    <row r="364" spans="1:13" x14ac:dyDescent="0.25">
      <c r="A364" s="52">
        <v>1118</v>
      </c>
      <c r="B364" s="52">
        <f>VLOOKUP(C364,'2018 Pcts combinations'!$A$1:$F$705, 2, FALSE)</f>
        <v>2556</v>
      </c>
      <c r="C364" s="52">
        <v>2173</v>
      </c>
      <c r="D364" s="53" t="str">
        <f>VLOOKUP(C364,'2018 Pcts combinations'!$A$1:$E$705, 5, FALSE)</f>
        <v>St. Vincent de Paul Catholic Parish</v>
      </c>
      <c r="E364" s="52">
        <v>987</v>
      </c>
      <c r="F364" s="52">
        <v>710</v>
      </c>
      <c r="G364" s="54">
        <f t="shared" si="20"/>
        <v>0.71935157041540021</v>
      </c>
      <c r="H364" s="52">
        <v>45</v>
      </c>
      <c r="I364" s="54">
        <f t="shared" si="21"/>
        <v>4.5592705167173252E-2</v>
      </c>
      <c r="J364" s="52">
        <v>534</v>
      </c>
      <c r="K364" s="54">
        <f t="shared" si="22"/>
        <v>0.54103343465045595</v>
      </c>
      <c r="L364" s="52">
        <v>131</v>
      </c>
      <c r="M364" s="55">
        <f t="shared" si="23"/>
        <v>0.13272543059777103</v>
      </c>
    </row>
    <row r="365" spans="1:13" x14ac:dyDescent="0.25">
      <c r="A365" s="52">
        <v>1118</v>
      </c>
      <c r="B365" s="52">
        <f>VLOOKUP(C365,'2018 Pcts combinations'!$A$1:$F$705, 2, FALSE)</f>
        <v>2556</v>
      </c>
      <c r="C365" s="52">
        <v>2556</v>
      </c>
      <c r="D365" s="53" t="str">
        <f>VLOOKUP(C365,'2018 Pcts combinations'!$A$1:$E$705, 5, FALSE)</f>
        <v>St. Vincent de Paul Catholic Parish</v>
      </c>
      <c r="E365" s="52">
        <v>1836</v>
      </c>
      <c r="F365" s="52">
        <v>1226</v>
      </c>
      <c r="G365" s="54">
        <f t="shared" si="20"/>
        <v>0.66775599128540308</v>
      </c>
      <c r="H365" s="52">
        <v>96</v>
      </c>
      <c r="I365" s="54">
        <f t="shared" si="21"/>
        <v>5.2287581699346407E-2</v>
      </c>
      <c r="J365" s="52">
        <v>733</v>
      </c>
      <c r="K365" s="54">
        <f t="shared" si="22"/>
        <v>0.39923747276688454</v>
      </c>
      <c r="L365" s="52">
        <v>397</v>
      </c>
      <c r="M365" s="55">
        <f t="shared" si="23"/>
        <v>0.2162309368191721</v>
      </c>
    </row>
    <row r="366" spans="1:13" x14ac:dyDescent="0.25">
      <c r="A366" s="52">
        <v>1118</v>
      </c>
      <c r="B366" s="52">
        <f>VLOOKUP(C366,'2018 Pcts combinations'!$A$1:$F$705, 2, FALSE)</f>
        <v>2556</v>
      </c>
      <c r="C366" s="52">
        <v>2609</v>
      </c>
      <c r="D366" s="53" t="str">
        <f>VLOOKUP(C366,'2018 Pcts combinations'!$A$1:$E$705, 5, FALSE)</f>
        <v>St. Vincent de Paul Catholic Parish</v>
      </c>
      <c r="E366" s="52">
        <v>0</v>
      </c>
      <c r="F366" s="52">
        <v>0</v>
      </c>
      <c r="G366" s="54">
        <f t="shared" si="20"/>
        <v>0</v>
      </c>
      <c r="H366" s="52">
        <v>0</v>
      </c>
      <c r="I366" s="54">
        <f t="shared" si="21"/>
        <v>0</v>
      </c>
      <c r="J366" s="52">
        <v>0</v>
      </c>
      <c r="K366" s="54">
        <f t="shared" si="22"/>
        <v>0</v>
      </c>
      <c r="L366" s="52">
        <v>0</v>
      </c>
      <c r="M366" s="55">
        <f t="shared" si="23"/>
        <v>0</v>
      </c>
    </row>
    <row r="367" spans="1:13" x14ac:dyDescent="0.25">
      <c r="A367" s="52">
        <v>1118</v>
      </c>
      <c r="B367" s="52">
        <f>VLOOKUP(C367,'2018 Pcts combinations'!$A$1:$F$705, 2, FALSE)</f>
        <v>2557</v>
      </c>
      <c r="C367" s="52">
        <v>2435</v>
      </c>
      <c r="D367" s="53" t="str">
        <f>VLOOKUP(C367,'2018 Pcts combinations'!$A$1:$E$705, 5, FALSE)</f>
        <v>Janet Brockett Elementary School</v>
      </c>
      <c r="E367" s="52">
        <v>2600</v>
      </c>
      <c r="F367" s="52">
        <v>1580</v>
      </c>
      <c r="G367" s="54">
        <f t="shared" si="20"/>
        <v>0.60769230769230764</v>
      </c>
      <c r="H367" s="52">
        <v>73</v>
      </c>
      <c r="I367" s="54">
        <f t="shared" si="21"/>
        <v>2.8076923076923076E-2</v>
      </c>
      <c r="J367" s="52">
        <v>1131</v>
      </c>
      <c r="K367" s="54">
        <f t="shared" si="22"/>
        <v>0.435</v>
      </c>
      <c r="L367" s="52">
        <v>376</v>
      </c>
      <c r="M367" s="55">
        <f t="shared" si="23"/>
        <v>0.14461538461538462</v>
      </c>
    </row>
    <row r="368" spans="1:13" x14ac:dyDescent="0.25">
      <c r="A368" s="52">
        <v>1118</v>
      </c>
      <c r="B368" s="52">
        <f>VLOOKUP(C368,'2018 Pcts combinations'!$A$1:$F$705, 2, FALSE)</f>
        <v>2557</v>
      </c>
      <c r="C368" s="52">
        <v>2557</v>
      </c>
      <c r="D368" s="53" t="str">
        <f>VLOOKUP(C368,'2018 Pcts combinations'!$A$1:$E$705, 5, FALSE)</f>
        <v>Janet Brockett Elementary School</v>
      </c>
      <c r="E368" s="52">
        <v>1277</v>
      </c>
      <c r="F368" s="52">
        <v>681</v>
      </c>
      <c r="G368" s="54">
        <f t="shared" si="20"/>
        <v>0.53328112764291302</v>
      </c>
      <c r="H368" s="52">
        <v>17</v>
      </c>
      <c r="I368" s="54">
        <f t="shared" si="21"/>
        <v>1.331245105716523E-2</v>
      </c>
      <c r="J368" s="52">
        <v>438</v>
      </c>
      <c r="K368" s="54">
        <f t="shared" si="22"/>
        <v>0.34299138606108065</v>
      </c>
      <c r="L368" s="52">
        <v>226</v>
      </c>
      <c r="M368" s="55">
        <f t="shared" si="23"/>
        <v>0.17697729052466718</v>
      </c>
    </row>
    <row r="369" spans="1:13" x14ac:dyDescent="0.25">
      <c r="A369" s="52">
        <v>1118</v>
      </c>
      <c r="B369" s="52">
        <f>VLOOKUP(C369,'2018 Pcts combinations'!$A$1:$F$705, 2, FALSE)</f>
        <v>2635</v>
      </c>
      <c r="C369" s="52">
        <v>2635</v>
      </c>
      <c r="D369" s="53" t="str">
        <f>VLOOKUP(C369,'2018 Pcts combinations'!$A$1:$E$705, 5, FALSE)</f>
        <v>MISD Student Nutrition Department</v>
      </c>
      <c r="E369" s="52">
        <v>4151</v>
      </c>
      <c r="F369" s="52">
        <v>2187</v>
      </c>
      <c r="G369" s="54">
        <f t="shared" si="20"/>
        <v>0.52686099735003611</v>
      </c>
      <c r="H369" s="52">
        <v>64</v>
      </c>
      <c r="I369" s="54">
        <f t="shared" si="21"/>
        <v>1.5417971573114912E-2</v>
      </c>
      <c r="J369" s="52">
        <v>1542</v>
      </c>
      <c r="K369" s="54">
        <f t="shared" si="22"/>
        <v>0.37147675258973739</v>
      </c>
      <c r="L369" s="52">
        <v>581</v>
      </c>
      <c r="M369" s="55">
        <f t="shared" si="23"/>
        <v>0.1399662731871838</v>
      </c>
    </row>
    <row r="370" spans="1:13" x14ac:dyDescent="0.25">
      <c r="A370" s="52">
        <v>1118</v>
      </c>
      <c r="B370" s="52">
        <f>VLOOKUP(C370,'2018 Pcts combinations'!$A$1:$F$705, 2, FALSE)</f>
        <v>2645</v>
      </c>
      <c r="C370" s="52">
        <v>2645</v>
      </c>
      <c r="D370" s="53" t="str">
        <f>VLOOKUP(C370,'2018 Pcts combinations'!$A$1:$E$705, 5, FALSE)</f>
        <v>Martha Reid Elementary School</v>
      </c>
      <c r="E370" s="52">
        <v>2141</v>
      </c>
      <c r="F370" s="52">
        <v>1311</v>
      </c>
      <c r="G370" s="54">
        <f t="shared" si="20"/>
        <v>0.61233068659504908</v>
      </c>
      <c r="H370" s="52">
        <v>51</v>
      </c>
      <c r="I370" s="54">
        <f t="shared" si="21"/>
        <v>2.382064455861747E-2</v>
      </c>
      <c r="J370" s="52">
        <v>912</v>
      </c>
      <c r="K370" s="54">
        <f t="shared" si="22"/>
        <v>0.42596917328351236</v>
      </c>
      <c r="L370" s="52">
        <v>348</v>
      </c>
      <c r="M370" s="55">
        <f t="shared" si="23"/>
        <v>0.1625408687529192</v>
      </c>
    </row>
    <row r="371" spans="1:13" x14ac:dyDescent="0.25">
      <c r="A371" s="52">
        <v>1118</v>
      </c>
      <c r="B371" s="52">
        <f>VLOOKUP(C371,'2018 Pcts combinations'!$A$1:$F$705, 2, FALSE)</f>
        <v>2697</v>
      </c>
      <c r="C371" s="52">
        <v>2360</v>
      </c>
      <c r="D371" s="53" t="str">
        <f>VLOOKUP(C371,'2018 Pcts combinations'!$A$1:$E$705, 5, FALSE)</f>
        <v>Mansfield I.S.D. Sports Complex</v>
      </c>
      <c r="E371" s="52">
        <v>3328</v>
      </c>
      <c r="F371" s="52">
        <v>2022</v>
      </c>
      <c r="G371" s="54">
        <f t="shared" si="20"/>
        <v>0.60757211538461542</v>
      </c>
      <c r="H371" s="52">
        <v>118</v>
      </c>
      <c r="I371" s="54">
        <f t="shared" si="21"/>
        <v>3.5456730769230768E-2</v>
      </c>
      <c r="J371" s="52">
        <v>1594</v>
      </c>
      <c r="K371" s="54">
        <f t="shared" si="22"/>
        <v>0.47896634615384615</v>
      </c>
      <c r="L371" s="52">
        <v>310</v>
      </c>
      <c r="M371" s="55">
        <f t="shared" si="23"/>
        <v>9.3149038461538464E-2</v>
      </c>
    </row>
    <row r="372" spans="1:13" x14ac:dyDescent="0.25">
      <c r="A372" s="52">
        <v>1118</v>
      </c>
      <c r="B372" s="52">
        <f>VLOOKUP(C372,'2018 Pcts combinations'!$A$1:$F$705, 2, FALSE)</f>
        <v>2697</v>
      </c>
      <c r="C372" s="52">
        <v>2612</v>
      </c>
      <c r="D372" s="53" t="str">
        <f>VLOOKUP(C372,'2018 Pcts combinations'!$A$1:$E$705, 5, FALSE)</f>
        <v>Mansfield I.S.D. Sports Complex</v>
      </c>
      <c r="E372" s="52">
        <v>0</v>
      </c>
      <c r="F372" s="52">
        <v>0</v>
      </c>
      <c r="G372" s="54">
        <f t="shared" si="20"/>
        <v>0</v>
      </c>
      <c r="H372" s="52">
        <v>0</v>
      </c>
      <c r="I372" s="54">
        <f t="shared" si="21"/>
        <v>0</v>
      </c>
      <c r="J372" s="52">
        <v>0</v>
      </c>
      <c r="K372" s="54">
        <f t="shared" si="22"/>
        <v>0</v>
      </c>
      <c r="L372" s="52">
        <v>0</v>
      </c>
      <c r="M372" s="55">
        <f t="shared" si="23"/>
        <v>0</v>
      </c>
    </row>
    <row r="373" spans="1:13" x14ac:dyDescent="0.25">
      <c r="A373" s="52">
        <v>1118</v>
      </c>
      <c r="B373" s="52">
        <f>VLOOKUP(C373,'2018 Pcts combinations'!$A$1:$F$705, 2, FALSE)</f>
        <v>2697</v>
      </c>
      <c r="C373" s="52">
        <v>2614</v>
      </c>
      <c r="D373" s="53" t="str">
        <f>VLOOKUP(C373,'2018 Pcts combinations'!$A$1:$E$705, 5, FALSE)</f>
        <v>Mansfield I.S.D. Sports Complex</v>
      </c>
      <c r="E373" s="52">
        <v>296</v>
      </c>
      <c r="F373" s="52">
        <v>195</v>
      </c>
      <c r="G373" s="54">
        <f t="shared" si="20"/>
        <v>0.65878378378378377</v>
      </c>
      <c r="H373" s="52">
        <v>7</v>
      </c>
      <c r="I373" s="54">
        <f t="shared" si="21"/>
        <v>2.364864864864865E-2</v>
      </c>
      <c r="J373" s="52">
        <v>143</v>
      </c>
      <c r="K373" s="54">
        <f t="shared" si="22"/>
        <v>0.48310810810810811</v>
      </c>
      <c r="L373" s="52">
        <v>45</v>
      </c>
      <c r="M373" s="55">
        <f t="shared" si="23"/>
        <v>0.15202702702702703</v>
      </c>
    </row>
    <row r="374" spans="1:13" x14ac:dyDescent="0.25">
      <c r="A374" s="52">
        <v>1118</v>
      </c>
      <c r="B374" s="52">
        <f>VLOOKUP(C374,'2018 Pcts combinations'!$A$1:$F$705, 2, FALSE)</f>
        <v>2697</v>
      </c>
      <c r="C374" s="52">
        <v>2618</v>
      </c>
      <c r="D374" s="53" t="str">
        <f>VLOOKUP(C374,'2018 Pcts combinations'!$A$1:$E$705, 5, FALSE)</f>
        <v>Mansfield I.S.D. Sports Complex</v>
      </c>
      <c r="E374" s="52">
        <v>38</v>
      </c>
      <c r="F374" s="52">
        <v>35</v>
      </c>
      <c r="G374" s="54">
        <f t="shared" si="20"/>
        <v>0.92105263157894735</v>
      </c>
      <c r="H374" s="52">
        <v>0</v>
      </c>
      <c r="I374" s="54">
        <f t="shared" si="21"/>
        <v>0</v>
      </c>
      <c r="J374" s="52">
        <v>20</v>
      </c>
      <c r="K374" s="54">
        <f t="shared" si="22"/>
        <v>0.52631578947368418</v>
      </c>
      <c r="L374" s="52">
        <v>15</v>
      </c>
      <c r="M374" s="55">
        <f t="shared" si="23"/>
        <v>0.39473684210526316</v>
      </c>
    </row>
    <row r="375" spans="1:13" x14ac:dyDescent="0.25">
      <c r="A375" s="52">
        <v>1118</v>
      </c>
      <c r="B375" s="52">
        <f>VLOOKUP(C375,'2018 Pcts combinations'!$A$1:$F$705, 2, FALSE)</f>
        <v>2697</v>
      </c>
      <c r="C375" s="52">
        <v>2643</v>
      </c>
      <c r="D375" s="53" t="str">
        <f>VLOOKUP(C375,'2018 Pcts combinations'!$A$1:$E$705, 5, FALSE)</f>
        <v>Mansfield I.S.D. Sports Complex</v>
      </c>
      <c r="E375" s="52">
        <v>5051</v>
      </c>
      <c r="F375" s="52">
        <v>2829</v>
      </c>
      <c r="G375" s="54">
        <f t="shared" si="20"/>
        <v>0.56008711146307666</v>
      </c>
      <c r="H375" s="52">
        <v>81</v>
      </c>
      <c r="I375" s="54">
        <f t="shared" si="21"/>
        <v>1.603642843001386E-2</v>
      </c>
      <c r="J375" s="52">
        <v>2110</v>
      </c>
      <c r="K375" s="54">
        <f t="shared" si="22"/>
        <v>0.41773906157196594</v>
      </c>
      <c r="L375" s="52">
        <v>638</v>
      </c>
      <c r="M375" s="55">
        <f t="shared" si="23"/>
        <v>0.12631162146109681</v>
      </c>
    </row>
    <row r="376" spans="1:13" x14ac:dyDescent="0.25">
      <c r="A376" s="52">
        <v>1118</v>
      </c>
      <c r="B376" s="52">
        <f>VLOOKUP(C376,'2018 Pcts combinations'!$A$1:$F$705, 2, FALSE)</f>
        <v>2697</v>
      </c>
      <c r="C376" s="52">
        <v>2697</v>
      </c>
      <c r="D376" s="53" t="str">
        <f>VLOOKUP(C376,'2018 Pcts combinations'!$A$1:$E$705, 5, FALSE)</f>
        <v>Mansfield I.S.D. Sports Complex</v>
      </c>
      <c r="E376" s="52">
        <v>2607</v>
      </c>
      <c r="F376" s="52">
        <v>1524</v>
      </c>
      <c r="G376" s="54">
        <f t="shared" si="20"/>
        <v>0.58457997698504027</v>
      </c>
      <c r="H376" s="52">
        <v>61</v>
      </c>
      <c r="I376" s="54">
        <f t="shared" si="21"/>
        <v>2.3398542385884159E-2</v>
      </c>
      <c r="J376" s="52">
        <v>1119</v>
      </c>
      <c r="K376" s="54">
        <f t="shared" si="22"/>
        <v>0.42922899884925203</v>
      </c>
      <c r="L376" s="52">
        <v>344</v>
      </c>
      <c r="M376" s="55">
        <f t="shared" si="23"/>
        <v>0.13195243574990412</v>
      </c>
    </row>
    <row r="377" spans="1:13" x14ac:dyDescent="0.25">
      <c r="A377" s="52">
        <v>1118</v>
      </c>
      <c r="B377" s="52">
        <f>VLOOKUP(C377,'2018 Pcts combinations'!$A$1:$F$705, 2, FALSE)</f>
        <v>2699</v>
      </c>
      <c r="C377" s="52">
        <v>2453</v>
      </c>
      <c r="D377" s="53" t="str">
        <f>VLOOKUP(C377,'2018 Pcts combinations'!$A$1:$E$705, 5, FALSE)</f>
        <v>Anna May Daulton Elementary School</v>
      </c>
      <c r="E377" s="52">
        <v>2059</v>
      </c>
      <c r="F377" s="52">
        <v>1229</v>
      </c>
      <c r="G377" s="54">
        <f t="shared" si="20"/>
        <v>0.59689169499757166</v>
      </c>
      <c r="H377" s="52">
        <v>26</v>
      </c>
      <c r="I377" s="54">
        <f t="shared" si="21"/>
        <v>1.2627489072365225E-2</v>
      </c>
      <c r="J377" s="52">
        <v>902</v>
      </c>
      <c r="K377" s="54">
        <f t="shared" si="22"/>
        <v>0.43807673627974747</v>
      </c>
      <c r="L377" s="52">
        <v>301</v>
      </c>
      <c r="M377" s="55">
        <f t="shared" si="23"/>
        <v>0.14618746964545895</v>
      </c>
    </row>
    <row r="378" spans="1:13" x14ac:dyDescent="0.25">
      <c r="A378" s="52">
        <v>1118</v>
      </c>
      <c r="B378" s="52">
        <f>VLOOKUP(C378,'2018 Pcts combinations'!$A$1:$F$705, 2, FALSE)</f>
        <v>2699</v>
      </c>
      <c r="C378" s="52">
        <v>2644</v>
      </c>
      <c r="D378" s="53" t="str">
        <f>VLOOKUP(C378,'2018 Pcts combinations'!$A$1:$E$705, 5, FALSE)</f>
        <v>Anna May Daulton Elementary School</v>
      </c>
      <c r="E378" s="52">
        <v>2726</v>
      </c>
      <c r="F378" s="52">
        <v>1715</v>
      </c>
      <c r="G378" s="54">
        <f t="shared" si="20"/>
        <v>0.62912692589875274</v>
      </c>
      <c r="H378" s="52">
        <v>30</v>
      </c>
      <c r="I378" s="54">
        <f t="shared" si="21"/>
        <v>1.1005135730007337E-2</v>
      </c>
      <c r="J378" s="52">
        <v>1228</v>
      </c>
      <c r="K378" s="54">
        <f t="shared" si="22"/>
        <v>0.45047688921496698</v>
      </c>
      <c r="L378" s="52">
        <v>457</v>
      </c>
      <c r="M378" s="55">
        <f t="shared" si="23"/>
        <v>0.16764490095377843</v>
      </c>
    </row>
    <row r="379" spans="1:13" x14ac:dyDescent="0.25">
      <c r="A379" s="52">
        <v>1118</v>
      </c>
      <c r="B379" s="52">
        <f>VLOOKUP(C379,'2018 Pcts combinations'!$A$1:$F$705, 2, FALSE)</f>
        <v>2699</v>
      </c>
      <c r="C379" s="52">
        <v>2699</v>
      </c>
      <c r="D379" s="53" t="str">
        <f>VLOOKUP(C379,'2018 Pcts combinations'!$A$1:$E$705, 5, FALSE)</f>
        <v>Anna May Daulton Elementary School</v>
      </c>
      <c r="E379" s="52">
        <v>3218</v>
      </c>
      <c r="F379" s="52">
        <v>2047</v>
      </c>
      <c r="G379" s="54">
        <f t="shared" si="20"/>
        <v>0.63610938471100065</v>
      </c>
      <c r="H379" s="52">
        <v>53</v>
      </c>
      <c r="I379" s="54">
        <f t="shared" si="21"/>
        <v>1.6469857054070853E-2</v>
      </c>
      <c r="J379" s="52">
        <v>1406</v>
      </c>
      <c r="K379" s="54">
        <f t="shared" si="22"/>
        <v>0.43691733996270976</v>
      </c>
      <c r="L379" s="52">
        <v>588</v>
      </c>
      <c r="M379" s="55">
        <f t="shared" si="23"/>
        <v>0.18272218769422002</v>
      </c>
    </row>
    <row r="380" spans="1:13" x14ac:dyDescent="0.25">
      <c r="A380" s="52">
        <v>1118</v>
      </c>
      <c r="B380" s="52">
        <f>VLOOKUP(C380,'2018 Pcts combinations'!$A$1:$F$705, 2, FALSE)</f>
        <v>3032</v>
      </c>
      <c r="C380" s="52">
        <v>3032</v>
      </c>
      <c r="D380" s="53" t="str">
        <f>VLOOKUP(C380,'2018 Pcts combinations'!$A$1:$E$705, 5, FALSE)</f>
        <v>Hurst Public Library</v>
      </c>
      <c r="E380" s="52">
        <v>1382</v>
      </c>
      <c r="F380" s="52">
        <v>851</v>
      </c>
      <c r="G380" s="54">
        <f t="shared" si="20"/>
        <v>0.61577424023154848</v>
      </c>
      <c r="H380" s="52">
        <v>56</v>
      </c>
      <c r="I380" s="54">
        <f t="shared" si="21"/>
        <v>4.0520984081041968E-2</v>
      </c>
      <c r="J380" s="52">
        <v>589</v>
      </c>
      <c r="K380" s="54">
        <f t="shared" si="22"/>
        <v>0.42619392185238786</v>
      </c>
      <c r="L380" s="52">
        <v>206</v>
      </c>
      <c r="M380" s="55">
        <f t="shared" si="23"/>
        <v>0.14905933429811866</v>
      </c>
    </row>
    <row r="381" spans="1:13" x14ac:dyDescent="0.25">
      <c r="A381" s="52">
        <v>1118</v>
      </c>
      <c r="B381" s="52">
        <f>VLOOKUP(C381,'2018 Pcts combinations'!$A$1:$F$705, 2, FALSE)</f>
        <v>3032</v>
      </c>
      <c r="C381" s="52">
        <v>3176</v>
      </c>
      <c r="D381" s="53" t="str">
        <f>VLOOKUP(C381,'2018 Pcts combinations'!$A$1:$E$705, 5, FALSE)</f>
        <v>Hurst Public Library</v>
      </c>
      <c r="E381" s="52">
        <v>3502</v>
      </c>
      <c r="F381" s="52">
        <v>1979</v>
      </c>
      <c r="G381" s="54">
        <f t="shared" si="20"/>
        <v>0.56510565391205025</v>
      </c>
      <c r="H381" s="52">
        <v>181</v>
      </c>
      <c r="I381" s="54">
        <f t="shared" si="21"/>
        <v>5.1684751570531123E-2</v>
      </c>
      <c r="J381" s="52">
        <v>1390</v>
      </c>
      <c r="K381" s="54">
        <f t="shared" si="22"/>
        <v>0.39691604797258712</v>
      </c>
      <c r="L381" s="52">
        <v>408</v>
      </c>
      <c r="M381" s="55">
        <f t="shared" si="23"/>
        <v>0.11650485436893204</v>
      </c>
    </row>
    <row r="382" spans="1:13" x14ac:dyDescent="0.25">
      <c r="A382" s="52">
        <v>1118</v>
      </c>
      <c r="B382" s="52">
        <f>VLOOKUP(C382,'2018 Pcts combinations'!$A$1:$F$705, 2, FALSE)</f>
        <v>3032</v>
      </c>
      <c r="C382" s="52">
        <v>3575</v>
      </c>
      <c r="D382" s="53" t="str">
        <f>VLOOKUP(C382,'2018 Pcts combinations'!$A$1:$E$705, 5, FALSE)</f>
        <v>Hurst Public Library</v>
      </c>
      <c r="E382" s="52">
        <v>0</v>
      </c>
      <c r="F382" s="52">
        <v>0</v>
      </c>
      <c r="G382" s="54">
        <f t="shared" si="20"/>
        <v>0</v>
      </c>
      <c r="H382" s="52">
        <v>0</v>
      </c>
      <c r="I382" s="54">
        <f t="shared" si="21"/>
        <v>0</v>
      </c>
      <c r="J382" s="52">
        <v>0</v>
      </c>
      <c r="K382" s="54">
        <f t="shared" si="22"/>
        <v>0</v>
      </c>
      <c r="L382" s="52">
        <v>0</v>
      </c>
      <c r="M382" s="55">
        <f t="shared" si="23"/>
        <v>0</v>
      </c>
    </row>
    <row r="383" spans="1:13" x14ac:dyDescent="0.25">
      <c r="A383" s="52">
        <v>1118</v>
      </c>
      <c r="B383" s="52">
        <f>VLOOKUP(C383,'2018 Pcts combinations'!$A$1:$F$705, 2, FALSE)</f>
        <v>3032</v>
      </c>
      <c r="C383" s="52">
        <v>3661</v>
      </c>
      <c r="D383" s="53" t="str">
        <f>VLOOKUP(C383,'2018 Pcts combinations'!$A$1:$E$705, 5, FALSE)</f>
        <v>Hurst Public Library</v>
      </c>
      <c r="E383" s="52">
        <v>0</v>
      </c>
      <c r="F383" s="52">
        <v>0</v>
      </c>
      <c r="G383" s="54">
        <f t="shared" si="20"/>
        <v>0</v>
      </c>
      <c r="H383" s="52">
        <v>0</v>
      </c>
      <c r="I383" s="54">
        <f t="shared" si="21"/>
        <v>0</v>
      </c>
      <c r="J383" s="52">
        <v>0</v>
      </c>
      <c r="K383" s="54">
        <f t="shared" si="22"/>
        <v>0</v>
      </c>
      <c r="L383" s="52">
        <v>0</v>
      </c>
      <c r="M383" s="55">
        <f t="shared" si="23"/>
        <v>0</v>
      </c>
    </row>
    <row r="384" spans="1:13" x14ac:dyDescent="0.25">
      <c r="A384" s="52">
        <v>1118</v>
      </c>
      <c r="B384" s="52">
        <f>VLOOKUP(C384,'2018 Pcts combinations'!$A$1:$F$705, 2, FALSE)</f>
        <v>3036</v>
      </c>
      <c r="C384" s="52">
        <v>3036</v>
      </c>
      <c r="D384" s="53" t="str">
        <f>VLOOKUP(C384,'2018 Pcts combinations'!$A$1:$E$705, 5, FALSE)</f>
        <v>Euless Public Library</v>
      </c>
      <c r="E384" s="52">
        <v>2289</v>
      </c>
      <c r="F384" s="52">
        <v>1113</v>
      </c>
      <c r="G384" s="54">
        <f t="shared" si="20"/>
        <v>0.48623853211009177</v>
      </c>
      <c r="H384" s="52">
        <v>50</v>
      </c>
      <c r="I384" s="54">
        <f t="shared" si="21"/>
        <v>2.1843599825251202E-2</v>
      </c>
      <c r="J384" s="52">
        <v>771</v>
      </c>
      <c r="K384" s="54">
        <f t="shared" si="22"/>
        <v>0.33682830930537355</v>
      </c>
      <c r="L384" s="52">
        <v>292</v>
      </c>
      <c r="M384" s="55">
        <f t="shared" si="23"/>
        <v>0.12756662297946703</v>
      </c>
    </row>
    <row r="385" spans="1:13" x14ac:dyDescent="0.25">
      <c r="A385" s="52">
        <v>1118</v>
      </c>
      <c r="B385" s="52">
        <f>VLOOKUP(C385,'2018 Pcts combinations'!$A$1:$F$705, 2, FALSE)</f>
        <v>3037</v>
      </c>
      <c r="C385" s="52">
        <v>3037</v>
      </c>
      <c r="D385" s="53" t="str">
        <f>VLOOKUP(C385,'2018 Pcts combinations'!$A$1:$E$705, 5, FALSE)</f>
        <v>Shady Brook Elementary School</v>
      </c>
      <c r="E385" s="52">
        <v>2780</v>
      </c>
      <c r="F385" s="52">
        <v>1836</v>
      </c>
      <c r="G385" s="54">
        <f t="shared" si="20"/>
        <v>0.66043165467625897</v>
      </c>
      <c r="H385" s="52">
        <v>133</v>
      </c>
      <c r="I385" s="54">
        <f t="shared" si="21"/>
        <v>4.7841726618705033E-2</v>
      </c>
      <c r="J385" s="52">
        <v>1390</v>
      </c>
      <c r="K385" s="54">
        <f t="shared" si="22"/>
        <v>0.5</v>
      </c>
      <c r="L385" s="52">
        <v>313</v>
      </c>
      <c r="M385" s="55">
        <f t="shared" si="23"/>
        <v>0.11258992805755395</v>
      </c>
    </row>
    <row r="386" spans="1:13" x14ac:dyDescent="0.25">
      <c r="A386" s="52">
        <v>1118</v>
      </c>
      <c r="B386" s="52">
        <f>VLOOKUP(C386,'2018 Pcts combinations'!$A$1:$F$705, 2, FALSE)</f>
        <v>3038</v>
      </c>
      <c r="C386" s="52">
        <v>3038</v>
      </c>
      <c r="D386" s="53" t="str">
        <f>VLOOKUP(C386,'2018 Pcts combinations'!$A$1:$E$705, 5, FALSE)</f>
        <v>Timberline Elementary School</v>
      </c>
      <c r="E386" s="52">
        <v>3515</v>
      </c>
      <c r="F386" s="52">
        <v>1931</v>
      </c>
      <c r="G386" s="54">
        <f t="shared" ref="G386:G449" si="24">IF(E386&gt;0, F386/E386, 0)</f>
        <v>0.5493598862019915</v>
      </c>
      <c r="H386" s="52">
        <v>64</v>
      </c>
      <c r="I386" s="54">
        <f t="shared" ref="I386:I449" si="25">IF(E386&gt;0, H386/E386, 0)</f>
        <v>1.8207681365576104E-2</v>
      </c>
      <c r="J386" s="52">
        <v>1418</v>
      </c>
      <c r="K386" s="54">
        <f t="shared" ref="K386:K449" si="26">IF(E386&gt;0, J386/E386, 0)</f>
        <v>0.40341394025604554</v>
      </c>
      <c r="L386" s="52">
        <v>449</v>
      </c>
      <c r="M386" s="55">
        <f t="shared" ref="M386:M449" si="27">IF(E386&gt;0, L386/E386, 0)</f>
        <v>0.12773826458036985</v>
      </c>
    </row>
    <row r="387" spans="1:13" x14ac:dyDescent="0.25">
      <c r="A387" s="52">
        <v>1118</v>
      </c>
      <c r="B387" s="52">
        <f>VLOOKUP(C387,'2018 Pcts combinations'!$A$1:$F$705, 2, FALSE)</f>
        <v>3039</v>
      </c>
      <c r="C387" s="52">
        <v>3039</v>
      </c>
      <c r="D387" s="53" t="str">
        <f>VLOOKUP(C387,'2018 Pcts combinations'!$A$1:$E$705, 5, FALSE)</f>
        <v>Lonesome Dove Church</v>
      </c>
      <c r="E387" s="52">
        <v>4087</v>
      </c>
      <c r="F387" s="52">
        <v>2762</v>
      </c>
      <c r="G387" s="54">
        <f t="shared" si="24"/>
        <v>0.67580132126253978</v>
      </c>
      <c r="H387" s="52">
        <v>105</v>
      </c>
      <c r="I387" s="54">
        <f t="shared" si="25"/>
        <v>2.5691216050893077E-2</v>
      </c>
      <c r="J387" s="52">
        <v>2086</v>
      </c>
      <c r="K387" s="54">
        <f t="shared" si="26"/>
        <v>0.51039882554440907</v>
      </c>
      <c r="L387" s="52">
        <v>571</v>
      </c>
      <c r="M387" s="55">
        <f t="shared" si="27"/>
        <v>0.13971127966723759</v>
      </c>
    </row>
    <row r="388" spans="1:13" x14ac:dyDescent="0.25">
      <c r="A388" s="52">
        <v>1118</v>
      </c>
      <c r="B388" s="52">
        <f>VLOOKUP(C388,'2018 Pcts combinations'!$A$1:$F$705, 2, FALSE)</f>
        <v>3040</v>
      </c>
      <c r="C388" s="52">
        <v>3040</v>
      </c>
      <c r="D388" s="53" t="str">
        <f>VLOOKUP(C388,'2018 Pcts combinations'!$A$1:$E$705, 5, FALSE)</f>
        <v>Keller Church of Christ</v>
      </c>
      <c r="E388" s="52">
        <v>3238</v>
      </c>
      <c r="F388" s="52">
        <v>1888</v>
      </c>
      <c r="G388" s="54">
        <f t="shared" si="24"/>
        <v>0.58307597282273005</v>
      </c>
      <c r="H388" s="52">
        <v>184</v>
      </c>
      <c r="I388" s="54">
        <f t="shared" si="25"/>
        <v>5.6825200741198269E-2</v>
      </c>
      <c r="J388" s="52">
        <v>1327</v>
      </c>
      <c r="K388" s="54">
        <f t="shared" si="26"/>
        <v>0.40982087708462012</v>
      </c>
      <c r="L388" s="52">
        <v>377</v>
      </c>
      <c r="M388" s="55">
        <f t="shared" si="27"/>
        <v>0.11642989499691167</v>
      </c>
    </row>
    <row r="389" spans="1:13" x14ac:dyDescent="0.25">
      <c r="A389" s="52">
        <v>1118</v>
      </c>
      <c r="B389" s="52">
        <f>VLOOKUP(C389,'2018 Pcts combinations'!$A$1:$F$705, 2, FALSE)</f>
        <v>3040</v>
      </c>
      <c r="C389" s="52">
        <v>3671</v>
      </c>
      <c r="D389" s="53" t="str">
        <f>VLOOKUP(C389,'2018 Pcts combinations'!$A$1:$E$705, 5, FALSE)</f>
        <v>Keller Church of Christ</v>
      </c>
      <c r="E389" s="52">
        <v>756</v>
      </c>
      <c r="F389" s="52">
        <v>446</v>
      </c>
      <c r="G389" s="54">
        <f t="shared" si="24"/>
        <v>0.58994708994709</v>
      </c>
      <c r="H389" s="52">
        <v>22</v>
      </c>
      <c r="I389" s="54">
        <f t="shared" si="25"/>
        <v>2.9100529100529099E-2</v>
      </c>
      <c r="J389" s="52">
        <v>334</v>
      </c>
      <c r="K389" s="54">
        <f t="shared" si="26"/>
        <v>0.4417989417989418</v>
      </c>
      <c r="L389" s="52">
        <v>90</v>
      </c>
      <c r="M389" s="55">
        <f t="shared" si="27"/>
        <v>0.11904761904761904</v>
      </c>
    </row>
    <row r="390" spans="1:13" x14ac:dyDescent="0.25">
      <c r="A390" s="52">
        <v>1118</v>
      </c>
      <c r="B390" s="52">
        <f>VLOOKUP(C390,'2018 Pcts combinations'!$A$1:$F$705, 2, FALSE)</f>
        <v>3041</v>
      </c>
      <c r="C390" s="52">
        <v>3041</v>
      </c>
      <c r="D390" s="53" t="str">
        <f>VLOOKUP(C390,'2018 Pcts combinations'!$A$1:$E$705, 5, FALSE)</f>
        <v>Davis Memorial United Methodist Church</v>
      </c>
      <c r="E390" s="52">
        <v>2639</v>
      </c>
      <c r="F390" s="52">
        <v>1191</v>
      </c>
      <c r="G390" s="54">
        <f t="shared" si="24"/>
        <v>0.45130731337627888</v>
      </c>
      <c r="H390" s="52">
        <v>57</v>
      </c>
      <c r="I390" s="54">
        <f t="shared" si="25"/>
        <v>2.1599090564607806E-2</v>
      </c>
      <c r="J390" s="52">
        <v>796</v>
      </c>
      <c r="K390" s="54">
        <f t="shared" si="26"/>
        <v>0.30162940507768093</v>
      </c>
      <c r="L390" s="52">
        <v>338</v>
      </c>
      <c r="M390" s="55">
        <f t="shared" si="27"/>
        <v>0.12807881773399016</v>
      </c>
    </row>
    <row r="391" spans="1:13" x14ac:dyDescent="0.25">
      <c r="A391" s="52">
        <v>1118</v>
      </c>
      <c r="B391" s="52">
        <f>VLOOKUP(C391,'2018 Pcts combinations'!$A$1:$F$705, 2, FALSE)</f>
        <v>3041</v>
      </c>
      <c r="C391" s="52">
        <v>3214</v>
      </c>
      <c r="D391" s="53" t="str">
        <f>VLOOKUP(C391,'2018 Pcts combinations'!$A$1:$E$705, 5, FALSE)</f>
        <v>Davis Memorial United Methodist Church</v>
      </c>
      <c r="E391" s="52">
        <v>2811</v>
      </c>
      <c r="F391" s="52">
        <v>1597</v>
      </c>
      <c r="G391" s="54">
        <f t="shared" si="24"/>
        <v>0.56812522234080398</v>
      </c>
      <c r="H391" s="52">
        <v>89</v>
      </c>
      <c r="I391" s="54">
        <f t="shared" si="25"/>
        <v>3.1661330487371041E-2</v>
      </c>
      <c r="J391" s="52">
        <v>1188</v>
      </c>
      <c r="K391" s="54">
        <f t="shared" si="26"/>
        <v>0.42262540021344719</v>
      </c>
      <c r="L391" s="52">
        <v>320</v>
      </c>
      <c r="M391" s="55">
        <f t="shared" si="27"/>
        <v>0.11383849163998577</v>
      </c>
    </row>
    <row r="392" spans="1:13" x14ac:dyDescent="0.25">
      <c r="A392" s="52">
        <v>1118</v>
      </c>
      <c r="B392" s="52">
        <f>VLOOKUP(C392,'2018 Pcts combinations'!$A$1:$F$705, 2, FALSE)</f>
        <v>3049</v>
      </c>
      <c r="C392" s="52">
        <v>3049</v>
      </c>
      <c r="D392" s="53" t="str">
        <f>VLOOKUP(C392,'2018 Pcts combinations'!$A$1:$E$705, 5, FALSE)</f>
        <v>Green Valley Elementary School</v>
      </c>
      <c r="E392" s="52">
        <v>2940</v>
      </c>
      <c r="F392" s="52">
        <v>2058</v>
      </c>
      <c r="G392" s="54">
        <f t="shared" si="24"/>
        <v>0.7</v>
      </c>
      <c r="H392" s="52">
        <v>155</v>
      </c>
      <c r="I392" s="54">
        <f t="shared" si="25"/>
        <v>5.2721088435374153E-2</v>
      </c>
      <c r="J392" s="52">
        <v>1478</v>
      </c>
      <c r="K392" s="54">
        <f t="shared" si="26"/>
        <v>0.50272108843537411</v>
      </c>
      <c r="L392" s="52">
        <v>425</v>
      </c>
      <c r="M392" s="55">
        <f t="shared" si="27"/>
        <v>0.14455782312925169</v>
      </c>
    </row>
    <row r="393" spans="1:13" x14ac:dyDescent="0.25">
      <c r="A393" s="52">
        <v>1118</v>
      </c>
      <c r="B393" s="52">
        <f>VLOOKUP(C393,'2018 Pcts combinations'!$A$1:$F$705, 2, FALSE)</f>
        <v>3049</v>
      </c>
      <c r="C393" s="52">
        <v>3209</v>
      </c>
      <c r="D393" s="53" t="str">
        <f>VLOOKUP(C393,'2018 Pcts combinations'!$A$1:$E$705, 5, FALSE)</f>
        <v>Green Valley Elementary School</v>
      </c>
      <c r="E393" s="52">
        <v>3890</v>
      </c>
      <c r="F393" s="52">
        <v>2745</v>
      </c>
      <c r="G393" s="54">
        <f t="shared" si="24"/>
        <v>0.70565552699228795</v>
      </c>
      <c r="H393" s="52">
        <v>176</v>
      </c>
      <c r="I393" s="54">
        <f t="shared" si="25"/>
        <v>4.5244215938303342E-2</v>
      </c>
      <c r="J393" s="52">
        <v>2078</v>
      </c>
      <c r="K393" s="54">
        <f t="shared" si="26"/>
        <v>0.5341902313624679</v>
      </c>
      <c r="L393" s="52">
        <v>491</v>
      </c>
      <c r="M393" s="55">
        <f t="shared" si="27"/>
        <v>0.12622107969151672</v>
      </c>
    </row>
    <row r="394" spans="1:13" x14ac:dyDescent="0.25">
      <c r="A394" s="52">
        <v>1118</v>
      </c>
      <c r="B394" s="52">
        <f>VLOOKUP(C394,'2018 Pcts combinations'!$A$1:$F$705, 2, FALSE)</f>
        <v>3049</v>
      </c>
      <c r="C394" s="52">
        <v>3447</v>
      </c>
      <c r="D394" s="53" t="str">
        <f>VLOOKUP(C394,'2018 Pcts combinations'!$A$1:$E$705, 5, FALSE)</f>
        <v>Green Valley Elementary School</v>
      </c>
      <c r="E394" s="52">
        <v>0</v>
      </c>
      <c r="F394" s="52">
        <v>0</v>
      </c>
      <c r="G394" s="54">
        <f t="shared" si="24"/>
        <v>0</v>
      </c>
      <c r="H394" s="52">
        <v>0</v>
      </c>
      <c r="I394" s="54">
        <f t="shared" si="25"/>
        <v>0</v>
      </c>
      <c r="J394" s="52">
        <v>0</v>
      </c>
      <c r="K394" s="54">
        <f t="shared" si="26"/>
        <v>0</v>
      </c>
      <c r="L394" s="52">
        <v>0</v>
      </c>
      <c r="M394" s="55">
        <f t="shared" si="27"/>
        <v>0</v>
      </c>
    </row>
    <row r="395" spans="1:13" x14ac:dyDescent="0.25">
      <c r="A395" s="52">
        <v>1118</v>
      </c>
      <c r="B395" s="52">
        <f>VLOOKUP(C395,'2018 Pcts combinations'!$A$1:$F$705, 2, FALSE)</f>
        <v>3054</v>
      </c>
      <c r="C395" s="52">
        <v>3054</v>
      </c>
      <c r="D395" s="53" t="str">
        <f>VLOOKUP(C395,'2018 Pcts combinations'!$A$1:$E$705, 5, FALSE)</f>
        <v>New Hope Lutheran Church</v>
      </c>
      <c r="E395" s="52">
        <v>3560</v>
      </c>
      <c r="F395" s="52">
        <v>2217</v>
      </c>
      <c r="G395" s="54">
        <f t="shared" si="24"/>
        <v>0.62275280898876406</v>
      </c>
      <c r="H395" s="52">
        <v>104</v>
      </c>
      <c r="I395" s="54">
        <f t="shared" si="25"/>
        <v>2.9213483146067417E-2</v>
      </c>
      <c r="J395" s="52">
        <v>1637</v>
      </c>
      <c r="K395" s="54">
        <f t="shared" si="26"/>
        <v>0.45983146067415731</v>
      </c>
      <c r="L395" s="52">
        <v>476</v>
      </c>
      <c r="M395" s="55">
        <f t="shared" si="27"/>
        <v>0.13370786516853933</v>
      </c>
    </row>
    <row r="396" spans="1:13" x14ac:dyDescent="0.25">
      <c r="A396" s="52">
        <v>1118</v>
      </c>
      <c r="B396" s="52">
        <f>VLOOKUP(C396,'2018 Pcts combinations'!$A$1:$F$705, 2, FALSE)</f>
        <v>3054</v>
      </c>
      <c r="C396" s="52">
        <v>3072</v>
      </c>
      <c r="D396" s="53" t="str">
        <f>VLOOKUP(C396,'2018 Pcts combinations'!$A$1:$E$705, 5, FALSE)</f>
        <v>New Hope Lutheran Church</v>
      </c>
      <c r="E396" s="52">
        <v>2703</v>
      </c>
      <c r="F396" s="52">
        <v>1775</v>
      </c>
      <c r="G396" s="54">
        <f t="shared" si="24"/>
        <v>0.65667776544580092</v>
      </c>
      <c r="H396" s="52">
        <v>107</v>
      </c>
      <c r="I396" s="54">
        <f t="shared" si="25"/>
        <v>3.9585645578986313E-2</v>
      </c>
      <c r="J396" s="52">
        <v>1360</v>
      </c>
      <c r="K396" s="54">
        <f t="shared" si="26"/>
        <v>0.50314465408805031</v>
      </c>
      <c r="L396" s="52">
        <v>308</v>
      </c>
      <c r="M396" s="55">
        <f t="shared" si="27"/>
        <v>0.11394746577876434</v>
      </c>
    </row>
    <row r="397" spans="1:13" x14ac:dyDescent="0.25">
      <c r="A397" s="52">
        <v>1118</v>
      </c>
      <c r="B397" s="52">
        <f>VLOOKUP(C397,'2018 Pcts combinations'!$A$1:$F$705, 2, FALSE)</f>
        <v>3063</v>
      </c>
      <c r="C397" s="52">
        <v>3063</v>
      </c>
      <c r="D397" s="53" t="str">
        <f>VLOOKUP(C397,'2018 Pcts combinations'!$A$1:$E$705, 5, FALSE)</f>
        <v>North Ridge Elementary School</v>
      </c>
      <c r="E397" s="52">
        <v>4193</v>
      </c>
      <c r="F397" s="52">
        <v>2553</v>
      </c>
      <c r="G397" s="54">
        <f t="shared" si="24"/>
        <v>0.60887192940615309</v>
      </c>
      <c r="H397" s="52">
        <v>134</v>
      </c>
      <c r="I397" s="54">
        <f t="shared" si="25"/>
        <v>3.1958025280228952E-2</v>
      </c>
      <c r="J397" s="52">
        <v>1821</v>
      </c>
      <c r="K397" s="54">
        <f t="shared" si="26"/>
        <v>0.43429525399475316</v>
      </c>
      <c r="L397" s="52">
        <v>598</v>
      </c>
      <c r="M397" s="55">
        <f t="shared" si="27"/>
        <v>0.142618650131171</v>
      </c>
    </row>
    <row r="398" spans="1:13" x14ac:dyDescent="0.25">
      <c r="A398" s="52">
        <v>1118</v>
      </c>
      <c r="B398" s="52">
        <f>VLOOKUP(C398,'2018 Pcts combinations'!$A$1:$F$705, 2, FALSE)</f>
        <v>3063</v>
      </c>
      <c r="C398" s="52">
        <v>3367</v>
      </c>
      <c r="D398" s="53" t="str">
        <f>VLOOKUP(C398,'2018 Pcts combinations'!$A$1:$E$705, 5, FALSE)</f>
        <v>North Ridge Elementary School</v>
      </c>
      <c r="E398" s="52">
        <v>1784</v>
      </c>
      <c r="F398" s="52">
        <v>1155</v>
      </c>
      <c r="G398" s="54">
        <f t="shared" si="24"/>
        <v>0.64742152466367708</v>
      </c>
      <c r="H398" s="52">
        <v>69</v>
      </c>
      <c r="I398" s="54">
        <f t="shared" si="25"/>
        <v>3.867713004484305E-2</v>
      </c>
      <c r="J398" s="52">
        <v>815</v>
      </c>
      <c r="K398" s="54">
        <f t="shared" si="26"/>
        <v>0.45683856502242154</v>
      </c>
      <c r="L398" s="52">
        <v>271</v>
      </c>
      <c r="M398" s="55">
        <f t="shared" si="27"/>
        <v>0.15190582959641255</v>
      </c>
    </row>
    <row r="399" spans="1:13" x14ac:dyDescent="0.25">
      <c r="A399" s="52">
        <v>1118</v>
      </c>
      <c r="B399" s="52">
        <f>VLOOKUP(C399,'2018 Pcts combinations'!$A$1:$F$705, 2, FALSE)</f>
        <v>3063</v>
      </c>
      <c r="C399" s="52">
        <v>3387</v>
      </c>
      <c r="D399" s="53" t="str">
        <f>VLOOKUP(C399,'2018 Pcts combinations'!$A$1:$E$705, 5, FALSE)</f>
        <v>North Ridge Elementary School</v>
      </c>
      <c r="E399" s="52">
        <v>2159</v>
      </c>
      <c r="F399" s="52">
        <v>1458</v>
      </c>
      <c r="G399" s="54">
        <f t="shared" si="24"/>
        <v>0.67531264474293651</v>
      </c>
      <c r="H399" s="52">
        <v>72</v>
      </c>
      <c r="I399" s="54">
        <f t="shared" si="25"/>
        <v>3.3348772579898101E-2</v>
      </c>
      <c r="J399" s="52">
        <v>1036</v>
      </c>
      <c r="K399" s="54">
        <f t="shared" si="26"/>
        <v>0.47985178323297822</v>
      </c>
      <c r="L399" s="52">
        <v>350</v>
      </c>
      <c r="M399" s="55">
        <f t="shared" si="27"/>
        <v>0.16211208893006021</v>
      </c>
    </row>
    <row r="400" spans="1:13" x14ac:dyDescent="0.25">
      <c r="A400" s="52">
        <v>1118</v>
      </c>
      <c r="B400" s="52">
        <f>VLOOKUP(C400,'2018 Pcts combinations'!$A$1:$F$705, 2, FALSE)</f>
        <v>3114</v>
      </c>
      <c r="C400" s="52">
        <v>3114</v>
      </c>
      <c r="D400" s="53" t="str">
        <f>VLOOKUP(C400,'2018 Pcts combinations'!$A$1:$E$705, 5, FALSE)</f>
        <v>The REC of Grapevine</v>
      </c>
      <c r="E400" s="52">
        <v>2865</v>
      </c>
      <c r="F400" s="52">
        <v>1722</v>
      </c>
      <c r="G400" s="54">
        <f t="shared" si="24"/>
        <v>0.60104712041884811</v>
      </c>
      <c r="H400" s="52">
        <v>55</v>
      </c>
      <c r="I400" s="54">
        <f t="shared" si="25"/>
        <v>1.9197207678883072E-2</v>
      </c>
      <c r="J400" s="52">
        <v>1307</v>
      </c>
      <c r="K400" s="54">
        <f t="shared" si="26"/>
        <v>0.45619546247818499</v>
      </c>
      <c r="L400" s="52">
        <v>360</v>
      </c>
      <c r="M400" s="55">
        <f t="shared" si="27"/>
        <v>0.1256544502617801</v>
      </c>
    </row>
    <row r="401" spans="1:13" x14ac:dyDescent="0.25">
      <c r="A401" s="52">
        <v>1118</v>
      </c>
      <c r="B401" s="52">
        <f>VLOOKUP(C401,'2018 Pcts combinations'!$A$1:$F$705, 2, FALSE)</f>
        <v>3131</v>
      </c>
      <c r="C401" s="52">
        <v>3131</v>
      </c>
      <c r="D401" s="53" t="str">
        <f>VLOOKUP(C401,'2018 Pcts combinations'!$A$1:$E$705, 5, FALSE)</f>
        <v>Richland Middle School</v>
      </c>
      <c r="E401" s="52">
        <v>1728</v>
      </c>
      <c r="F401" s="52">
        <v>1019</v>
      </c>
      <c r="G401" s="54">
        <f t="shared" si="24"/>
        <v>0.58969907407407407</v>
      </c>
      <c r="H401" s="52">
        <v>55</v>
      </c>
      <c r="I401" s="54">
        <f t="shared" si="25"/>
        <v>3.1828703703703706E-2</v>
      </c>
      <c r="J401" s="52">
        <v>665</v>
      </c>
      <c r="K401" s="54">
        <f t="shared" si="26"/>
        <v>0.38483796296296297</v>
      </c>
      <c r="L401" s="52">
        <v>299</v>
      </c>
      <c r="M401" s="55">
        <f t="shared" si="27"/>
        <v>0.17303240740740741</v>
      </c>
    </row>
    <row r="402" spans="1:13" x14ac:dyDescent="0.25">
      <c r="A402" s="52">
        <v>1118</v>
      </c>
      <c r="B402" s="52">
        <f>VLOOKUP(C402,'2018 Pcts combinations'!$A$1:$F$705, 2, FALSE)</f>
        <v>3139</v>
      </c>
      <c r="C402" s="52">
        <v>3139</v>
      </c>
      <c r="D402" s="53" t="str">
        <f>VLOOKUP(C402,'2018 Pcts combinations'!$A$1:$E$705, 5, FALSE)</f>
        <v>Hurst Christian Church</v>
      </c>
      <c r="E402" s="52">
        <v>1451</v>
      </c>
      <c r="F402" s="52">
        <v>727</v>
      </c>
      <c r="G402" s="54">
        <f t="shared" si="24"/>
        <v>0.50103376981392145</v>
      </c>
      <c r="H402" s="52">
        <v>37</v>
      </c>
      <c r="I402" s="54">
        <f t="shared" si="25"/>
        <v>2.5499655410062026E-2</v>
      </c>
      <c r="J402" s="52">
        <v>493</v>
      </c>
      <c r="K402" s="54">
        <f t="shared" si="26"/>
        <v>0.33976567884217779</v>
      </c>
      <c r="L402" s="52">
        <v>197</v>
      </c>
      <c r="M402" s="55">
        <f t="shared" si="27"/>
        <v>0.13576843556168161</v>
      </c>
    </row>
    <row r="403" spans="1:13" x14ac:dyDescent="0.25">
      <c r="A403" s="52">
        <v>1118</v>
      </c>
      <c r="B403" s="52">
        <f>VLOOKUP(C403,'2018 Pcts combinations'!$A$1:$F$705, 2, FALSE)</f>
        <v>3140</v>
      </c>
      <c r="C403" s="52">
        <v>3140</v>
      </c>
      <c r="D403" s="53" t="str">
        <f>VLOOKUP(C403,'2018 Pcts combinations'!$A$1:$E$705, 5, FALSE)</f>
        <v>Dan Echols Center</v>
      </c>
      <c r="E403" s="52">
        <v>1854</v>
      </c>
      <c r="F403" s="52">
        <v>1085</v>
      </c>
      <c r="G403" s="54">
        <f t="shared" si="24"/>
        <v>0.58522114347357068</v>
      </c>
      <c r="H403" s="52">
        <v>63</v>
      </c>
      <c r="I403" s="54">
        <f t="shared" si="25"/>
        <v>3.3980582524271843E-2</v>
      </c>
      <c r="J403" s="52">
        <v>807</v>
      </c>
      <c r="K403" s="54">
        <f t="shared" si="26"/>
        <v>0.43527508090614886</v>
      </c>
      <c r="L403" s="52">
        <v>215</v>
      </c>
      <c r="M403" s="55">
        <f t="shared" si="27"/>
        <v>0.11596548004314995</v>
      </c>
    </row>
    <row r="404" spans="1:13" x14ac:dyDescent="0.25">
      <c r="A404" s="52">
        <v>1118</v>
      </c>
      <c r="B404" s="52">
        <f>VLOOKUP(C404,'2018 Pcts combinations'!$A$1:$F$705, 2, FALSE)</f>
        <v>3152</v>
      </c>
      <c r="C404" s="52">
        <v>3043</v>
      </c>
      <c r="D404" s="53" t="str">
        <f>VLOOKUP(C404,'2018 Pcts combinations'!$A$1:$E$705, 5, FALSE)</f>
        <v>Haslet Community Center</v>
      </c>
      <c r="E404" s="52">
        <v>3209</v>
      </c>
      <c r="F404" s="52">
        <v>1896</v>
      </c>
      <c r="G404" s="54">
        <f t="shared" si="24"/>
        <v>0.59083826737301337</v>
      </c>
      <c r="H404" s="52">
        <v>56</v>
      </c>
      <c r="I404" s="54">
        <f t="shared" si="25"/>
        <v>1.7450919289498285E-2</v>
      </c>
      <c r="J404" s="52">
        <v>1149</v>
      </c>
      <c r="K404" s="54">
        <f t="shared" si="26"/>
        <v>0.35805546899345592</v>
      </c>
      <c r="L404" s="52">
        <v>691</v>
      </c>
      <c r="M404" s="55">
        <f t="shared" si="27"/>
        <v>0.21533187909005921</v>
      </c>
    </row>
    <row r="405" spans="1:13" x14ac:dyDescent="0.25">
      <c r="A405" s="52">
        <v>1118</v>
      </c>
      <c r="B405" s="52">
        <f>VLOOKUP(C405,'2018 Pcts combinations'!$A$1:$F$705, 2, FALSE)</f>
        <v>3152</v>
      </c>
      <c r="C405" s="52">
        <v>3152</v>
      </c>
      <c r="D405" s="53" t="str">
        <f>VLOOKUP(C405,'2018 Pcts combinations'!$A$1:$E$705, 5, FALSE)</f>
        <v>Haslet Community Center</v>
      </c>
      <c r="E405" s="52">
        <v>43</v>
      </c>
      <c r="F405" s="52">
        <v>22</v>
      </c>
      <c r="G405" s="54">
        <f t="shared" si="24"/>
        <v>0.51162790697674421</v>
      </c>
      <c r="H405" s="52">
        <v>2</v>
      </c>
      <c r="I405" s="54">
        <f t="shared" si="25"/>
        <v>4.6511627906976744E-2</v>
      </c>
      <c r="J405" s="52">
        <v>6</v>
      </c>
      <c r="K405" s="54">
        <f t="shared" si="26"/>
        <v>0.13953488372093023</v>
      </c>
      <c r="L405" s="52">
        <v>14</v>
      </c>
      <c r="M405" s="55">
        <f t="shared" si="27"/>
        <v>0.32558139534883723</v>
      </c>
    </row>
    <row r="406" spans="1:13" x14ac:dyDescent="0.25">
      <c r="A406" s="52">
        <v>1118</v>
      </c>
      <c r="B406" s="52">
        <f>VLOOKUP(C406,'2018 Pcts combinations'!$A$1:$F$705, 2, FALSE)</f>
        <v>3152</v>
      </c>
      <c r="C406" s="52">
        <v>3185</v>
      </c>
      <c r="D406" s="53" t="str">
        <f>VLOOKUP(C406,'2018 Pcts combinations'!$A$1:$E$705, 5, FALSE)</f>
        <v>Haslet Community Center</v>
      </c>
      <c r="E406" s="52">
        <v>7</v>
      </c>
      <c r="F406" s="52">
        <v>2</v>
      </c>
      <c r="G406" s="54">
        <f t="shared" si="24"/>
        <v>0.2857142857142857</v>
      </c>
      <c r="H406" s="52">
        <v>0</v>
      </c>
      <c r="I406" s="54">
        <f t="shared" si="25"/>
        <v>0</v>
      </c>
      <c r="J406" s="52">
        <v>1</v>
      </c>
      <c r="K406" s="54">
        <f t="shared" si="26"/>
        <v>0.14285714285714285</v>
      </c>
      <c r="L406" s="52">
        <v>1</v>
      </c>
      <c r="M406" s="55">
        <f t="shared" si="27"/>
        <v>0.14285714285714285</v>
      </c>
    </row>
    <row r="407" spans="1:13" x14ac:dyDescent="0.25">
      <c r="A407" s="52">
        <v>1118</v>
      </c>
      <c r="B407" s="52">
        <f>VLOOKUP(C407,'2018 Pcts combinations'!$A$1:$F$705, 2, FALSE)</f>
        <v>3152</v>
      </c>
      <c r="C407" s="52">
        <v>3700</v>
      </c>
      <c r="D407" s="53" t="str">
        <f>VLOOKUP(C407,'2018 Pcts combinations'!$A$1:$E$705, 5, FALSE)</f>
        <v>Haslet Community Center</v>
      </c>
      <c r="E407" s="52">
        <v>2241</v>
      </c>
      <c r="F407" s="52">
        <v>988</v>
      </c>
      <c r="G407" s="54">
        <f t="shared" si="24"/>
        <v>0.44087460954930835</v>
      </c>
      <c r="H407" s="52">
        <v>29</v>
      </c>
      <c r="I407" s="54">
        <f t="shared" si="25"/>
        <v>1.2940651494868362E-2</v>
      </c>
      <c r="J407" s="52">
        <v>499</v>
      </c>
      <c r="K407" s="54">
        <f t="shared" si="26"/>
        <v>0.22266845158411425</v>
      </c>
      <c r="L407" s="52">
        <v>460</v>
      </c>
      <c r="M407" s="55">
        <f t="shared" si="27"/>
        <v>0.20526550647032574</v>
      </c>
    </row>
    <row r="408" spans="1:13" x14ac:dyDescent="0.25">
      <c r="A408" s="52">
        <v>1118</v>
      </c>
      <c r="B408" s="52">
        <f>VLOOKUP(C408,'2018 Pcts combinations'!$A$1:$F$705, 2, FALSE)</f>
        <v>3156</v>
      </c>
      <c r="C408" s="52">
        <v>3156</v>
      </c>
      <c r="D408" s="53" t="str">
        <f>VLOOKUP(C408,'2018 Pcts combinations'!$A$1:$E$705, 5, FALSE)</f>
        <v>First Baptist Church of Hurst</v>
      </c>
      <c r="E408" s="52">
        <v>1727</v>
      </c>
      <c r="F408" s="52">
        <v>1137</v>
      </c>
      <c r="G408" s="54">
        <f t="shared" si="24"/>
        <v>0.65836711059640995</v>
      </c>
      <c r="H408" s="52">
        <v>125</v>
      </c>
      <c r="I408" s="54">
        <f t="shared" si="25"/>
        <v>7.2379849449913145E-2</v>
      </c>
      <c r="J408" s="52">
        <v>836</v>
      </c>
      <c r="K408" s="54">
        <f t="shared" si="26"/>
        <v>0.48407643312101911</v>
      </c>
      <c r="L408" s="52">
        <v>176</v>
      </c>
      <c r="M408" s="55">
        <f t="shared" si="27"/>
        <v>0.10191082802547771</v>
      </c>
    </row>
    <row r="409" spans="1:13" x14ac:dyDescent="0.25">
      <c r="A409" s="52">
        <v>1118</v>
      </c>
      <c r="B409" s="52">
        <f>VLOOKUP(C409,'2018 Pcts combinations'!$A$1:$F$705, 2, FALSE)</f>
        <v>3157</v>
      </c>
      <c r="C409" s="52">
        <v>3157</v>
      </c>
      <c r="D409" s="53" t="str">
        <f>VLOOKUP(C409,'2018 Pcts combinations'!$A$1:$E$705, 5, FALSE)</f>
        <v>Stonegate Elementary School</v>
      </c>
      <c r="E409" s="52">
        <v>2460</v>
      </c>
      <c r="F409" s="52">
        <v>1255</v>
      </c>
      <c r="G409" s="54">
        <f t="shared" si="24"/>
        <v>0.51016260162601623</v>
      </c>
      <c r="H409" s="52">
        <v>85</v>
      </c>
      <c r="I409" s="54">
        <f t="shared" si="25"/>
        <v>3.4552845528455285E-2</v>
      </c>
      <c r="J409" s="52">
        <v>861</v>
      </c>
      <c r="K409" s="54">
        <f t="shared" si="26"/>
        <v>0.35</v>
      </c>
      <c r="L409" s="52">
        <v>309</v>
      </c>
      <c r="M409" s="55">
        <f t="shared" si="27"/>
        <v>0.12560975609756098</v>
      </c>
    </row>
    <row r="410" spans="1:13" x14ac:dyDescent="0.25">
      <c r="A410" s="52">
        <v>1118</v>
      </c>
      <c r="B410" s="52">
        <f>VLOOKUP(C410,'2018 Pcts combinations'!$A$1:$F$705, 2, FALSE)</f>
        <v>3160</v>
      </c>
      <c r="C410" s="52">
        <v>1388</v>
      </c>
      <c r="D410" s="53" t="str">
        <f>VLOOKUP(C410,'2018 Pcts combinations'!$A$1:$E$705, 5, FALSE)</f>
        <v>South Euless Baptist Church</v>
      </c>
      <c r="E410" s="52">
        <v>3102</v>
      </c>
      <c r="F410" s="52">
        <v>1437</v>
      </c>
      <c r="G410" s="54">
        <f t="shared" si="24"/>
        <v>0.46324951644100582</v>
      </c>
      <c r="H410" s="52">
        <v>19</v>
      </c>
      <c r="I410" s="54">
        <f t="shared" si="25"/>
        <v>6.1250805931656995E-3</v>
      </c>
      <c r="J410" s="52">
        <v>968</v>
      </c>
      <c r="K410" s="54">
        <f t="shared" si="26"/>
        <v>0.31205673758865249</v>
      </c>
      <c r="L410" s="52">
        <v>450</v>
      </c>
      <c r="M410" s="55">
        <f t="shared" si="27"/>
        <v>0.14506769825918761</v>
      </c>
    </row>
    <row r="411" spans="1:13" x14ac:dyDescent="0.25">
      <c r="A411" s="52">
        <v>1118</v>
      </c>
      <c r="B411" s="52">
        <f>VLOOKUP(C411,'2018 Pcts combinations'!$A$1:$F$705, 2, FALSE)</f>
        <v>3160</v>
      </c>
      <c r="C411" s="52">
        <v>3160</v>
      </c>
      <c r="D411" s="53" t="str">
        <f>VLOOKUP(C411,'2018 Pcts combinations'!$A$1:$E$705, 5, FALSE)</f>
        <v>South Euless Baptist Church</v>
      </c>
      <c r="E411" s="52">
        <v>2544</v>
      </c>
      <c r="F411" s="52">
        <v>1170</v>
      </c>
      <c r="G411" s="54">
        <f t="shared" si="24"/>
        <v>0.45990566037735847</v>
      </c>
      <c r="H411" s="52">
        <v>56</v>
      </c>
      <c r="I411" s="54">
        <f t="shared" si="25"/>
        <v>2.20125786163522E-2</v>
      </c>
      <c r="J411" s="52">
        <v>812</v>
      </c>
      <c r="K411" s="54">
        <f t="shared" si="26"/>
        <v>0.3191823899371069</v>
      </c>
      <c r="L411" s="52">
        <v>302</v>
      </c>
      <c r="M411" s="55">
        <f t="shared" si="27"/>
        <v>0.11871069182389937</v>
      </c>
    </row>
    <row r="412" spans="1:13" x14ac:dyDescent="0.25">
      <c r="A412" s="52">
        <v>1118</v>
      </c>
      <c r="B412" s="52">
        <f>VLOOKUP(C412,'2018 Pcts combinations'!$A$1:$F$705, 2, FALSE)</f>
        <v>3164</v>
      </c>
      <c r="C412" s="52">
        <v>3164</v>
      </c>
      <c r="D412" s="53" t="str">
        <f>VLOOKUP(C412,'2018 Pcts combinations'!$A$1:$E$705, 5, FALSE)</f>
        <v>Richland Hills Public Library</v>
      </c>
      <c r="E412" s="52">
        <v>2034</v>
      </c>
      <c r="F412" s="52">
        <v>1072</v>
      </c>
      <c r="G412" s="54">
        <f t="shared" si="24"/>
        <v>0.52704031465093415</v>
      </c>
      <c r="H412" s="52">
        <v>60</v>
      </c>
      <c r="I412" s="54">
        <f t="shared" si="25"/>
        <v>2.9498525073746312E-2</v>
      </c>
      <c r="J412" s="52">
        <v>689</v>
      </c>
      <c r="K412" s="54">
        <f t="shared" si="26"/>
        <v>0.33874139626352018</v>
      </c>
      <c r="L412" s="52">
        <v>323</v>
      </c>
      <c r="M412" s="55">
        <f t="shared" si="27"/>
        <v>0.15880039331366766</v>
      </c>
    </row>
    <row r="413" spans="1:13" x14ac:dyDescent="0.25">
      <c r="A413" s="52">
        <v>1118</v>
      </c>
      <c r="B413" s="52">
        <f>VLOOKUP(C413,'2018 Pcts combinations'!$A$1:$F$705, 2, FALSE)</f>
        <v>3164</v>
      </c>
      <c r="C413" s="52">
        <v>3406</v>
      </c>
      <c r="D413" s="53" t="str">
        <f>VLOOKUP(C413,'2018 Pcts combinations'!$A$1:$E$705, 5, FALSE)</f>
        <v>Richland Hills Public Library</v>
      </c>
      <c r="E413" s="52">
        <v>0</v>
      </c>
      <c r="F413" s="52">
        <v>0</v>
      </c>
      <c r="G413" s="54">
        <f t="shared" si="24"/>
        <v>0</v>
      </c>
      <c r="H413" s="52">
        <v>0</v>
      </c>
      <c r="I413" s="54">
        <f t="shared" si="25"/>
        <v>0</v>
      </c>
      <c r="J413" s="52">
        <v>0</v>
      </c>
      <c r="K413" s="54">
        <f t="shared" si="26"/>
        <v>0</v>
      </c>
      <c r="L413" s="52">
        <v>0</v>
      </c>
      <c r="M413" s="55">
        <f t="shared" si="27"/>
        <v>0</v>
      </c>
    </row>
    <row r="414" spans="1:13" x14ac:dyDescent="0.25">
      <c r="A414" s="52">
        <v>1118</v>
      </c>
      <c r="B414" s="52">
        <f>VLOOKUP(C414,'2018 Pcts combinations'!$A$1:$F$705, 2, FALSE)</f>
        <v>3164</v>
      </c>
      <c r="C414" s="52">
        <v>4620</v>
      </c>
      <c r="D414" s="53" t="str">
        <f>VLOOKUP(C414,'2018 Pcts combinations'!$A$1:$E$705, 5, FALSE)</f>
        <v>Richland Hills Public Library</v>
      </c>
      <c r="E414" s="52">
        <v>100</v>
      </c>
      <c r="F414" s="52">
        <v>25</v>
      </c>
      <c r="G414" s="54">
        <f t="shared" si="24"/>
        <v>0.25</v>
      </c>
      <c r="H414" s="52">
        <v>2</v>
      </c>
      <c r="I414" s="54">
        <f t="shared" si="25"/>
        <v>0.02</v>
      </c>
      <c r="J414" s="52">
        <v>22</v>
      </c>
      <c r="K414" s="54">
        <f t="shared" si="26"/>
        <v>0.22</v>
      </c>
      <c r="L414" s="52">
        <v>1</v>
      </c>
      <c r="M414" s="55">
        <f t="shared" si="27"/>
        <v>0.01</v>
      </c>
    </row>
    <row r="415" spans="1:13" x14ac:dyDescent="0.25">
      <c r="A415" s="52">
        <v>1118</v>
      </c>
      <c r="B415" s="52">
        <f>VLOOKUP(C415,'2018 Pcts combinations'!$A$1:$F$705, 2, FALSE)</f>
        <v>3166</v>
      </c>
      <c r="C415" s="52">
        <v>3166</v>
      </c>
      <c r="D415" s="53" t="str">
        <f>VLOOKUP(C415,'2018 Pcts combinations'!$A$1:$E$705, 5, FALSE)</f>
        <v>North Pointe Baptist Church of Hurst</v>
      </c>
      <c r="E415" s="52">
        <v>2659</v>
      </c>
      <c r="F415" s="52">
        <v>1259</v>
      </c>
      <c r="G415" s="54">
        <f t="shared" si="24"/>
        <v>0.47348627303497554</v>
      </c>
      <c r="H415" s="52">
        <v>49</v>
      </c>
      <c r="I415" s="54">
        <f t="shared" si="25"/>
        <v>1.8427980443775856E-2</v>
      </c>
      <c r="J415" s="52">
        <v>864</v>
      </c>
      <c r="K415" s="54">
        <f t="shared" si="26"/>
        <v>0.32493418578412936</v>
      </c>
      <c r="L415" s="52">
        <v>346</v>
      </c>
      <c r="M415" s="55">
        <f t="shared" si="27"/>
        <v>0.13012410680707032</v>
      </c>
    </row>
    <row r="416" spans="1:13" x14ac:dyDescent="0.25">
      <c r="A416" s="52">
        <v>1118</v>
      </c>
      <c r="B416" s="52">
        <f>VLOOKUP(C416,'2018 Pcts combinations'!$A$1:$F$705, 2, FALSE)</f>
        <v>3166</v>
      </c>
      <c r="C416" s="52">
        <v>3409</v>
      </c>
      <c r="D416" s="53" t="str">
        <f>VLOOKUP(C416,'2018 Pcts combinations'!$A$1:$E$705, 5, FALSE)</f>
        <v>North Pointe Baptist Church of Hurst</v>
      </c>
      <c r="E416" s="52">
        <v>37</v>
      </c>
      <c r="F416" s="52">
        <v>11</v>
      </c>
      <c r="G416" s="54">
        <f t="shared" si="24"/>
        <v>0.29729729729729731</v>
      </c>
      <c r="H416" s="52">
        <v>1</v>
      </c>
      <c r="I416" s="54">
        <f t="shared" si="25"/>
        <v>2.7027027027027029E-2</v>
      </c>
      <c r="J416" s="52">
        <v>7</v>
      </c>
      <c r="K416" s="54">
        <f t="shared" si="26"/>
        <v>0.1891891891891892</v>
      </c>
      <c r="L416" s="52">
        <v>3</v>
      </c>
      <c r="M416" s="55">
        <f t="shared" si="27"/>
        <v>8.1081081081081086E-2</v>
      </c>
    </row>
    <row r="417" spans="1:13" x14ac:dyDescent="0.25">
      <c r="A417" s="52">
        <v>1118</v>
      </c>
      <c r="B417" s="52">
        <f>VLOOKUP(C417,'2018 Pcts combinations'!$A$1:$F$705, 2, FALSE)</f>
        <v>3166</v>
      </c>
      <c r="C417" s="52">
        <v>3590</v>
      </c>
      <c r="D417" s="53" t="str">
        <f>VLOOKUP(C417,'2018 Pcts combinations'!$A$1:$E$705, 5, FALSE)</f>
        <v>North Pointe Baptist Church of Hurst</v>
      </c>
      <c r="E417" s="52">
        <v>0</v>
      </c>
      <c r="F417" s="52">
        <v>0</v>
      </c>
      <c r="G417" s="54">
        <f t="shared" si="24"/>
        <v>0</v>
      </c>
      <c r="H417" s="52">
        <v>0</v>
      </c>
      <c r="I417" s="54">
        <f t="shared" si="25"/>
        <v>0</v>
      </c>
      <c r="J417" s="52">
        <v>0</v>
      </c>
      <c r="K417" s="54">
        <f t="shared" si="26"/>
        <v>0</v>
      </c>
      <c r="L417" s="52">
        <v>0</v>
      </c>
      <c r="M417" s="55">
        <f t="shared" si="27"/>
        <v>0</v>
      </c>
    </row>
    <row r="418" spans="1:13" x14ac:dyDescent="0.25">
      <c r="A418" s="52">
        <v>1118</v>
      </c>
      <c r="B418" s="52">
        <f>VLOOKUP(C418,'2018 Pcts combinations'!$A$1:$F$705, 2, FALSE)</f>
        <v>3172</v>
      </c>
      <c r="C418" s="52">
        <v>3172</v>
      </c>
      <c r="D418" s="53" t="str">
        <f>VLOOKUP(C418,'2018 Pcts combinations'!$A$1:$E$705, 5, FALSE)</f>
        <v>St. Andrew Lutheran Church</v>
      </c>
      <c r="E418" s="52">
        <v>2677</v>
      </c>
      <c r="F418" s="52">
        <v>1484</v>
      </c>
      <c r="G418" s="54">
        <f t="shared" si="24"/>
        <v>0.55435188644004485</v>
      </c>
      <c r="H418" s="52">
        <v>82</v>
      </c>
      <c r="I418" s="54">
        <f t="shared" si="25"/>
        <v>3.0631303698169594E-2</v>
      </c>
      <c r="J418" s="52">
        <v>1061</v>
      </c>
      <c r="K418" s="54">
        <f t="shared" si="26"/>
        <v>0.39633918565558462</v>
      </c>
      <c r="L418" s="52">
        <v>341</v>
      </c>
      <c r="M418" s="55">
        <f t="shared" si="27"/>
        <v>0.12738139708629062</v>
      </c>
    </row>
    <row r="419" spans="1:13" x14ac:dyDescent="0.25">
      <c r="A419" s="52">
        <v>1118</v>
      </c>
      <c r="B419" s="52">
        <f>VLOOKUP(C419,'2018 Pcts combinations'!$A$1:$F$705, 2, FALSE)</f>
        <v>3172</v>
      </c>
      <c r="C419" s="52">
        <v>3282</v>
      </c>
      <c r="D419" s="53" t="str">
        <f>VLOOKUP(C419,'2018 Pcts combinations'!$A$1:$E$705, 5, FALSE)</f>
        <v>St. Andrew Lutheran Church</v>
      </c>
      <c r="E419" s="52">
        <v>1668</v>
      </c>
      <c r="F419" s="52">
        <v>1059</v>
      </c>
      <c r="G419" s="54">
        <f t="shared" si="24"/>
        <v>0.6348920863309353</v>
      </c>
      <c r="H419" s="52">
        <v>92</v>
      </c>
      <c r="I419" s="54">
        <f t="shared" si="25"/>
        <v>5.5155875299760189E-2</v>
      </c>
      <c r="J419" s="52">
        <v>769</v>
      </c>
      <c r="K419" s="54">
        <f t="shared" si="26"/>
        <v>0.46103117505995206</v>
      </c>
      <c r="L419" s="52">
        <v>198</v>
      </c>
      <c r="M419" s="55">
        <f t="shared" si="27"/>
        <v>0.11870503597122302</v>
      </c>
    </row>
    <row r="420" spans="1:13" x14ac:dyDescent="0.25">
      <c r="A420" s="52">
        <v>1118</v>
      </c>
      <c r="B420" s="52">
        <f>VLOOKUP(C420,'2018 Pcts combinations'!$A$1:$F$705, 2, FALSE)</f>
        <v>3172</v>
      </c>
      <c r="C420" s="52">
        <v>3664</v>
      </c>
      <c r="D420" s="53" t="str">
        <f>VLOOKUP(C420,'2018 Pcts combinations'!$A$1:$E$705, 5, FALSE)</f>
        <v>St. Andrew Lutheran Church</v>
      </c>
      <c r="E420" s="52">
        <v>0</v>
      </c>
      <c r="F420" s="52">
        <v>0</v>
      </c>
      <c r="G420" s="54">
        <f t="shared" si="24"/>
        <v>0</v>
      </c>
      <c r="H420" s="52">
        <v>0</v>
      </c>
      <c r="I420" s="54">
        <f t="shared" si="25"/>
        <v>0</v>
      </c>
      <c r="J420" s="52">
        <v>0</v>
      </c>
      <c r="K420" s="54">
        <f t="shared" si="26"/>
        <v>0</v>
      </c>
      <c r="L420" s="52">
        <v>0</v>
      </c>
      <c r="M420" s="55">
        <f t="shared" si="27"/>
        <v>0</v>
      </c>
    </row>
    <row r="421" spans="1:13" x14ac:dyDescent="0.25">
      <c r="A421" s="52">
        <v>1118</v>
      </c>
      <c r="B421" s="52">
        <f>VLOOKUP(C421,'2018 Pcts combinations'!$A$1:$F$705, 2, FALSE)</f>
        <v>3172</v>
      </c>
      <c r="C421" s="52">
        <v>3665</v>
      </c>
      <c r="D421" s="53" t="str">
        <f>VLOOKUP(C421,'2018 Pcts combinations'!$A$1:$E$705, 5, FALSE)</f>
        <v>St. Andrew Lutheran Church</v>
      </c>
      <c r="E421" s="52">
        <v>14</v>
      </c>
      <c r="F421" s="52">
        <v>11</v>
      </c>
      <c r="G421" s="54">
        <f t="shared" si="24"/>
        <v>0.7857142857142857</v>
      </c>
      <c r="H421" s="52">
        <v>2</v>
      </c>
      <c r="I421" s="54">
        <f t="shared" si="25"/>
        <v>0.14285714285714285</v>
      </c>
      <c r="J421" s="52">
        <v>7</v>
      </c>
      <c r="K421" s="54">
        <f t="shared" si="26"/>
        <v>0.5</v>
      </c>
      <c r="L421" s="52">
        <v>2</v>
      </c>
      <c r="M421" s="55">
        <f t="shared" si="27"/>
        <v>0.14285714285714285</v>
      </c>
    </row>
    <row r="422" spans="1:13" x14ac:dyDescent="0.25">
      <c r="A422" s="52">
        <v>1118</v>
      </c>
      <c r="B422" s="52">
        <f>VLOOKUP(C422,'2018 Pcts combinations'!$A$1:$F$705, 2, FALSE)</f>
        <v>3177</v>
      </c>
      <c r="C422" s="52">
        <v>3177</v>
      </c>
      <c r="D422" s="53" t="str">
        <f>VLOOKUP(C422,'2018 Pcts combinations'!$A$1:$E$705, 5, FALSE)</f>
        <v>Fine Arts Athletic Complex</v>
      </c>
      <c r="E422" s="52">
        <v>2460</v>
      </c>
      <c r="F422" s="52">
        <v>1633</v>
      </c>
      <c r="G422" s="54">
        <f t="shared" si="24"/>
        <v>0.66382113821138211</v>
      </c>
      <c r="H422" s="52">
        <v>85</v>
      </c>
      <c r="I422" s="54">
        <f t="shared" si="25"/>
        <v>3.4552845528455285E-2</v>
      </c>
      <c r="J422" s="52">
        <v>1233</v>
      </c>
      <c r="K422" s="54">
        <f t="shared" si="26"/>
        <v>0.50121951219512195</v>
      </c>
      <c r="L422" s="52">
        <v>315</v>
      </c>
      <c r="M422" s="55">
        <f t="shared" si="27"/>
        <v>0.12804878048780488</v>
      </c>
    </row>
    <row r="423" spans="1:13" x14ac:dyDescent="0.25">
      <c r="A423" s="52">
        <v>1118</v>
      </c>
      <c r="B423" s="52">
        <f>VLOOKUP(C423,'2018 Pcts combinations'!$A$1:$F$705, 2, FALSE)</f>
        <v>3177</v>
      </c>
      <c r="C423" s="52">
        <v>3584</v>
      </c>
      <c r="D423" s="53" t="str">
        <f>VLOOKUP(C423,'2018 Pcts combinations'!$A$1:$E$705, 5, FALSE)</f>
        <v>Fine Arts Athletic Complex</v>
      </c>
      <c r="E423" s="52">
        <v>0</v>
      </c>
      <c r="F423" s="52">
        <v>0</v>
      </c>
      <c r="G423" s="54">
        <f t="shared" si="24"/>
        <v>0</v>
      </c>
      <c r="H423" s="52">
        <v>0</v>
      </c>
      <c r="I423" s="54">
        <f t="shared" si="25"/>
        <v>0</v>
      </c>
      <c r="J423" s="52">
        <v>0</v>
      </c>
      <c r="K423" s="54">
        <f t="shared" si="26"/>
        <v>0</v>
      </c>
      <c r="L423" s="52">
        <v>0</v>
      </c>
      <c r="M423" s="55">
        <f t="shared" si="27"/>
        <v>0</v>
      </c>
    </row>
    <row r="424" spans="1:13" x14ac:dyDescent="0.25">
      <c r="A424" s="52">
        <v>1118</v>
      </c>
      <c r="B424" s="52">
        <f>VLOOKUP(C424,'2018 Pcts combinations'!$A$1:$F$705, 2, FALSE)</f>
        <v>3183</v>
      </c>
      <c r="C424" s="52">
        <v>3183</v>
      </c>
      <c r="D424" s="53" t="str">
        <f>VLOOKUP(C424,'2018 Pcts combinations'!$A$1:$E$705, 5, FALSE)</f>
        <v>Calvary Baptist Church</v>
      </c>
      <c r="E424" s="52">
        <v>3692</v>
      </c>
      <c r="F424" s="52">
        <v>2153</v>
      </c>
      <c r="G424" s="54">
        <f t="shared" si="24"/>
        <v>0.58315276273022754</v>
      </c>
      <c r="H424" s="52">
        <v>119</v>
      </c>
      <c r="I424" s="54">
        <f t="shared" si="25"/>
        <v>3.2231852654387869E-2</v>
      </c>
      <c r="J424" s="52">
        <v>1506</v>
      </c>
      <c r="K424" s="54">
        <f t="shared" si="26"/>
        <v>0.40790899241603468</v>
      </c>
      <c r="L424" s="52">
        <v>528</v>
      </c>
      <c r="M424" s="55">
        <f t="shared" si="27"/>
        <v>0.14301191765980498</v>
      </c>
    </row>
    <row r="425" spans="1:13" x14ac:dyDescent="0.25">
      <c r="A425" s="52">
        <v>1118</v>
      </c>
      <c r="B425" s="52">
        <f>VLOOKUP(C425,'2018 Pcts combinations'!$A$1:$F$705, 2, FALSE)</f>
        <v>3187</v>
      </c>
      <c r="C425" s="52">
        <v>3187</v>
      </c>
      <c r="D425" s="53" t="str">
        <f>VLOOKUP(C425,'2018 Pcts combinations'!$A$1:$E$705, 5, FALSE)</f>
        <v>Northside Church of the Nazarene</v>
      </c>
      <c r="E425" s="52">
        <v>1682</v>
      </c>
      <c r="F425" s="52">
        <v>924</v>
      </c>
      <c r="G425" s="54">
        <f t="shared" si="24"/>
        <v>0.54934601664684901</v>
      </c>
      <c r="H425" s="52">
        <v>53</v>
      </c>
      <c r="I425" s="54">
        <f t="shared" si="25"/>
        <v>3.151010701545779E-2</v>
      </c>
      <c r="J425" s="52">
        <v>622</v>
      </c>
      <c r="K425" s="54">
        <f t="shared" si="26"/>
        <v>0.36979785969084422</v>
      </c>
      <c r="L425" s="52">
        <v>249</v>
      </c>
      <c r="M425" s="55">
        <f t="shared" si="27"/>
        <v>0.14803804994054698</v>
      </c>
    </row>
    <row r="426" spans="1:13" x14ac:dyDescent="0.25">
      <c r="A426" s="52">
        <v>1118</v>
      </c>
      <c r="B426" s="52">
        <f>VLOOKUP(C426,'2018 Pcts combinations'!$A$1:$F$705, 2, FALSE)</f>
        <v>3187</v>
      </c>
      <c r="C426" s="52">
        <v>3398</v>
      </c>
      <c r="D426" s="53" t="str">
        <f>VLOOKUP(C426,'2018 Pcts combinations'!$A$1:$E$705, 5, FALSE)</f>
        <v>Northside Church of the Nazarene</v>
      </c>
      <c r="E426" s="52">
        <v>1698</v>
      </c>
      <c r="F426" s="52">
        <v>913</v>
      </c>
      <c r="G426" s="54">
        <f t="shared" si="24"/>
        <v>0.53769140164899887</v>
      </c>
      <c r="H426" s="52">
        <v>57</v>
      </c>
      <c r="I426" s="54">
        <f t="shared" si="25"/>
        <v>3.3568904593639579E-2</v>
      </c>
      <c r="J426" s="52">
        <v>614</v>
      </c>
      <c r="K426" s="54">
        <f t="shared" si="26"/>
        <v>0.36160188457008247</v>
      </c>
      <c r="L426" s="52">
        <v>242</v>
      </c>
      <c r="M426" s="55">
        <f t="shared" si="27"/>
        <v>0.14252061248527681</v>
      </c>
    </row>
    <row r="427" spans="1:13" x14ac:dyDescent="0.25">
      <c r="A427" s="52">
        <v>1118</v>
      </c>
      <c r="B427" s="52">
        <f>VLOOKUP(C427,'2018 Pcts combinations'!$A$1:$F$705, 2, FALSE)</f>
        <v>3194</v>
      </c>
      <c r="C427" s="52">
        <v>3194</v>
      </c>
      <c r="D427" s="53" t="str">
        <f>VLOOKUP(C427,'2018 Pcts combinations'!$A$1:$E$705, 5, FALSE)</f>
        <v>First Baptist Church of Watauga</v>
      </c>
      <c r="E427" s="52">
        <v>2288</v>
      </c>
      <c r="F427" s="52">
        <v>1116</v>
      </c>
      <c r="G427" s="54">
        <f t="shared" si="24"/>
        <v>0.48776223776223776</v>
      </c>
      <c r="H427" s="52">
        <v>69</v>
      </c>
      <c r="I427" s="54">
        <f t="shared" si="25"/>
        <v>3.0157342657342656E-2</v>
      </c>
      <c r="J427" s="52">
        <v>645</v>
      </c>
      <c r="K427" s="54">
        <f t="shared" si="26"/>
        <v>0.28190559440559443</v>
      </c>
      <c r="L427" s="52">
        <v>402</v>
      </c>
      <c r="M427" s="55">
        <f t="shared" si="27"/>
        <v>0.1756993006993007</v>
      </c>
    </row>
    <row r="428" spans="1:13" x14ac:dyDescent="0.25">
      <c r="A428" s="52">
        <v>1118</v>
      </c>
      <c r="B428" s="52">
        <f>VLOOKUP(C428,'2018 Pcts combinations'!$A$1:$F$705, 2, FALSE)</f>
        <v>3194</v>
      </c>
      <c r="C428" s="52">
        <v>4191</v>
      </c>
      <c r="D428" s="53" t="str">
        <f>VLOOKUP(C428,'2018 Pcts combinations'!$A$1:$E$705, 5, FALSE)</f>
        <v>First Baptist Church of Watauga</v>
      </c>
      <c r="E428" s="52">
        <v>1318</v>
      </c>
      <c r="F428" s="52">
        <v>667</v>
      </c>
      <c r="G428" s="54">
        <f t="shared" si="24"/>
        <v>0.50606980273141122</v>
      </c>
      <c r="H428" s="52">
        <v>24</v>
      </c>
      <c r="I428" s="54">
        <f t="shared" si="25"/>
        <v>1.8209408194233688E-2</v>
      </c>
      <c r="J428" s="52">
        <v>445</v>
      </c>
      <c r="K428" s="54">
        <f t="shared" si="26"/>
        <v>0.33763277693474963</v>
      </c>
      <c r="L428" s="52">
        <v>198</v>
      </c>
      <c r="M428" s="55">
        <f t="shared" si="27"/>
        <v>0.15022761760242792</v>
      </c>
    </row>
    <row r="429" spans="1:13" x14ac:dyDescent="0.25">
      <c r="A429" s="52">
        <v>1118</v>
      </c>
      <c r="B429" s="52">
        <f>VLOOKUP(C429,'2018 Pcts combinations'!$A$1:$F$705, 2, FALSE)</f>
        <v>3196</v>
      </c>
      <c r="C429" s="52">
        <v>3196</v>
      </c>
      <c r="D429" s="53" t="str">
        <f>VLOOKUP(C429,'2018 Pcts combinations'!$A$1:$E$705, 5, FALSE)</f>
        <v>Northeast Courthouse</v>
      </c>
      <c r="E429" s="52">
        <v>2226</v>
      </c>
      <c r="F429" s="52">
        <v>1507</v>
      </c>
      <c r="G429" s="54">
        <f t="shared" si="24"/>
        <v>0.67699910152740339</v>
      </c>
      <c r="H429" s="52">
        <v>106</v>
      </c>
      <c r="I429" s="54">
        <f t="shared" si="25"/>
        <v>4.7619047619047616E-2</v>
      </c>
      <c r="J429" s="52">
        <v>1161</v>
      </c>
      <c r="K429" s="54">
        <f t="shared" si="26"/>
        <v>0.52156334231805934</v>
      </c>
      <c r="L429" s="52">
        <v>240</v>
      </c>
      <c r="M429" s="55">
        <f t="shared" si="27"/>
        <v>0.1078167115902965</v>
      </c>
    </row>
    <row r="430" spans="1:13" x14ac:dyDescent="0.25">
      <c r="A430" s="52">
        <v>1118</v>
      </c>
      <c r="B430" s="52">
        <f>VLOOKUP(C430,'2018 Pcts combinations'!$A$1:$F$705, 2, FALSE)</f>
        <v>3196</v>
      </c>
      <c r="C430" s="52">
        <v>3585</v>
      </c>
      <c r="D430" s="53" t="str">
        <f>VLOOKUP(C430,'2018 Pcts combinations'!$A$1:$E$705, 5, FALSE)</f>
        <v>Northeast Courthouse</v>
      </c>
      <c r="E430" s="52">
        <v>0</v>
      </c>
      <c r="F430" s="52">
        <v>0</v>
      </c>
      <c r="G430" s="54">
        <f t="shared" si="24"/>
        <v>0</v>
      </c>
      <c r="H430" s="52">
        <v>0</v>
      </c>
      <c r="I430" s="54">
        <f t="shared" si="25"/>
        <v>0</v>
      </c>
      <c r="J430" s="52">
        <v>0</v>
      </c>
      <c r="K430" s="54">
        <f t="shared" si="26"/>
        <v>0</v>
      </c>
      <c r="L430" s="52">
        <v>0</v>
      </c>
      <c r="M430" s="55">
        <f t="shared" si="27"/>
        <v>0</v>
      </c>
    </row>
    <row r="431" spans="1:13" x14ac:dyDescent="0.25">
      <c r="A431" s="52">
        <v>1118</v>
      </c>
      <c r="B431" s="52">
        <f>VLOOKUP(C431,'2018 Pcts combinations'!$A$1:$F$705, 2, FALSE)</f>
        <v>3200</v>
      </c>
      <c r="C431" s="52">
        <v>3200</v>
      </c>
      <c r="D431" s="53" t="str">
        <f>VLOOKUP(C431,'2018 Pcts combinations'!$A$1:$E$705, 5, FALSE)</f>
        <v>Bedford Boys Ranch</v>
      </c>
      <c r="E431" s="52">
        <v>2509</v>
      </c>
      <c r="F431" s="52">
        <v>1505</v>
      </c>
      <c r="G431" s="54">
        <f t="shared" si="24"/>
        <v>0.59984057393383816</v>
      </c>
      <c r="H431" s="52">
        <v>96</v>
      </c>
      <c r="I431" s="54">
        <f t="shared" si="25"/>
        <v>3.8262255878836186E-2</v>
      </c>
      <c r="J431" s="52">
        <v>1116</v>
      </c>
      <c r="K431" s="54">
        <f t="shared" si="26"/>
        <v>0.44479872459147068</v>
      </c>
      <c r="L431" s="52">
        <v>293</v>
      </c>
      <c r="M431" s="55">
        <f t="shared" si="27"/>
        <v>0.11677959346353128</v>
      </c>
    </row>
    <row r="432" spans="1:13" x14ac:dyDescent="0.25">
      <c r="A432" s="52">
        <v>1118</v>
      </c>
      <c r="B432" s="52">
        <f>VLOOKUP(C432,'2018 Pcts combinations'!$A$1:$F$705, 2, FALSE)</f>
        <v>3212</v>
      </c>
      <c r="C432" s="52">
        <v>3212</v>
      </c>
      <c r="D432" s="53" t="str">
        <f>VLOOKUP(C432,'2018 Pcts combinations'!$A$1:$E$705, 5, FALSE)</f>
        <v>Central Baptist Church of Bedford</v>
      </c>
      <c r="E432" s="52">
        <v>2115</v>
      </c>
      <c r="F432" s="52">
        <v>1138</v>
      </c>
      <c r="G432" s="54">
        <f t="shared" si="24"/>
        <v>0.53806146572104019</v>
      </c>
      <c r="H432" s="52">
        <v>111</v>
      </c>
      <c r="I432" s="54">
        <f t="shared" si="25"/>
        <v>5.2482269503546099E-2</v>
      </c>
      <c r="J432" s="52">
        <v>799</v>
      </c>
      <c r="K432" s="54">
        <f t="shared" si="26"/>
        <v>0.37777777777777777</v>
      </c>
      <c r="L432" s="52">
        <v>228</v>
      </c>
      <c r="M432" s="55">
        <f t="shared" si="27"/>
        <v>0.10780141843971631</v>
      </c>
    </row>
    <row r="433" spans="1:13" x14ac:dyDescent="0.25">
      <c r="A433" s="52">
        <v>1118</v>
      </c>
      <c r="B433" s="52">
        <f>VLOOKUP(C433,'2018 Pcts combinations'!$A$1:$F$705, 2, FALSE)</f>
        <v>3213</v>
      </c>
      <c r="C433" s="52">
        <v>3213</v>
      </c>
      <c r="D433" s="53" t="str">
        <f>VLOOKUP(C433,'2018 Pcts combinations'!$A$1:$E$705, 5, FALSE)</f>
        <v>Hurst Recreation Center</v>
      </c>
      <c r="E433" s="52">
        <v>1904</v>
      </c>
      <c r="F433" s="52">
        <v>1024</v>
      </c>
      <c r="G433" s="54">
        <f t="shared" si="24"/>
        <v>0.53781512605042014</v>
      </c>
      <c r="H433" s="52">
        <v>59</v>
      </c>
      <c r="I433" s="54">
        <f t="shared" si="25"/>
        <v>3.0987394957983194E-2</v>
      </c>
      <c r="J433" s="52">
        <v>741</v>
      </c>
      <c r="K433" s="54">
        <f t="shared" si="26"/>
        <v>0.38918067226890757</v>
      </c>
      <c r="L433" s="52">
        <v>224</v>
      </c>
      <c r="M433" s="55">
        <f t="shared" si="27"/>
        <v>0.11764705882352941</v>
      </c>
    </row>
    <row r="434" spans="1:13" x14ac:dyDescent="0.25">
      <c r="A434" s="52">
        <v>1118</v>
      </c>
      <c r="B434" s="52">
        <f>VLOOKUP(C434,'2018 Pcts combinations'!$A$1:$F$705, 2, FALSE)</f>
        <v>3215</v>
      </c>
      <c r="C434" s="52">
        <v>3215</v>
      </c>
      <c r="D434" s="53" t="str">
        <f>VLOOKUP(C434,'2018 Pcts combinations'!$A$1:$E$705, 5, FALSE)</f>
        <v>St. Paul Presbyterian Church</v>
      </c>
      <c r="E434" s="52">
        <v>2250</v>
      </c>
      <c r="F434" s="52">
        <v>1533</v>
      </c>
      <c r="G434" s="54">
        <f t="shared" si="24"/>
        <v>0.68133333333333335</v>
      </c>
      <c r="H434" s="52">
        <v>129</v>
      </c>
      <c r="I434" s="54">
        <f t="shared" si="25"/>
        <v>5.7333333333333333E-2</v>
      </c>
      <c r="J434" s="52">
        <v>1171</v>
      </c>
      <c r="K434" s="54">
        <f t="shared" si="26"/>
        <v>0.52044444444444449</v>
      </c>
      <c r="L434" s="52">
        <v>233</v>
      </c>
      <c r="M434" s="55">
        <f t="shared" si="27"/>
        <v>0.10355555555555555</v>
      </c>
    </row>
    <row r="435" spans="1:13" x14ac:dyDescent="0.25">
      <c r="A435" s="52">
        <v>1118</v>
      </c>
      <c r="B435" s="52">
        <f>VLOOKUP(C435,'2018 Pcts combinations'!$A$1:$F$705, 2, FALSE)</f>
        <v>3215</v>
      </c>
      <c r="C435" s="52">
        <v>3364</v>
      </c>
      <c r="D435" s="53" t="str">
        <f>VLOOKUP(C435,'2018 Pcts combinations'!$A$1:$E$705, 5, FALSE)</f>
        <v>St. Paul Presbyterian Church</v>
      </c>
      <c r="E435" s="52">
        <v>1063</v>
      </c>
      <c r="F435" s="52">
        <v>528</v>
      </c>
      <c r="G435" s="54">
        <f t="shared" si="24"/>
        <v>0.49670743179680149</v>
      </c>
      <c r="H435" s="52">
        <v>22</v>
      </c>
      <c r="I435" s="54">
        <f t="shared" si="25"/>
        <v>2.0696142991533398E-2</v>
      </c>
      <c r="J435" s="52">
        <v>372</v>
      </c>
      <c r="K435" s="54">
        <f t="shared" si="26"/>
        <v>0.34995296331138287</v>
      </c>
      <c r="L435" s="52">
        <v>134</v>
      </c>
      <c r="M435" s="55">
        <f t="shared" si="27"/>
        <v>0.12605832549388524</v>
      </c>
    </row>
    <row r="436" spans="1:13" x14ac:dyDescent="0.25">
      <c r="A436" s="52">
        <v>1118</v>
      </c>
      <c r="B436" s="52">
        <f>VLOOKUP(C436,'2018 Pcts combinations'!$A$1:$F$705, 2, FALSE)</f>
        <v>3215</v>
      </c>
      <c r="C436" s="52">
        <v>4399</v>
      </c>
      <c r="D436" s="53" t="str">
        <f>VLOOKUP(C436,'2018 Pcts combinations'!$A$1:$E$705, 5, FALSE)</f>
        <v>St. Paul Presbyterian Church</v>
      </c>
      <c r="E436" s="52">
        <v>197</v>
      </c>
      <c r="F436" s="52">
        <v>136</v>
      </c>
      <c r="G436" s="54">
        <f t="shared" si="24"/>
        <v>0.69035532994923854</v>
      </c>
      <c r="H436" s="52">
        <v>6</v>
      </c>
      <c r="I436" s="54">
        <f t="shared" si="25"/>
        <v>3.0456852791878174E-2</v>
      </c>
      <c r="J436" s="52">
        <v>118</v>
      </c>
      <c r="K436" s="54">
        <f t="shared" si="26"/>
        <v>0.59898477157360408</v>
      </c>
      <c r="L436" s="52">
        <v>12</v>
      </c>
      <c r="M436" s="55">
        <f t="shared" si="27"/>
        <v>6.0913705583756347E-2</v>
      </c>
    </row>
    <row r="437" spans="1:13" x14ac:dyDescent="0.25">
      <c r="A437" s="52">
        <v>1118</v>
      </c>
      <c r="B437" s="52">
        <f>VLOOKUP(C437,'2018 Pcts combinations'!$A$1:$F$705, 2, FALSE)</f>
        <v>3216</v>
      </c>
      <c r="C437" s="52">
        <v>3216</v>
      </c>
      <c r="D437" s="53" t="str">
        <f>VLOOKUP(C437,'2018 Pcts combinations'!$A$1:$E$705, 5, FALSE)</f>
        <v>Bear Creek Elementary School</v>
      </c>
      <c r="E437" s="52">
        <v>3478</v>
      </c>
      <c r="F437" s="52">
        <v>2138</v>
      </c>
      <c r="G437" s="54">
        <f t="shared" si="24"/>
        <v>0.61472110408280622</v>
      </c>
      <c r="H437" s="52">
        <v>63</v>
      </c>
      <c r="I437" s="54">
        <f t="shared" si="25"/>
        <v>1.8113858539390456E-2</v>
      </c>
      <c r="J437" s="52">
        <v>1504</v>
      </c>
      <c r="K437" s="54">
        <f t="shared" si="26"/>
        <v>0.43243243243243246</v>
      </c>
      <c r="L437" s="52">
        <v>571</v>
      </c>
      <c r="M437" s="55">
        <f t="shared" si="27"/>
        <v>0.16417481311098334</v>
      </c>
    </row>
    <row r="438" spans="1:13" x14ac:dyDescent="0.25">
      <c r="A438" s="52">
        <v>1118</v>
      </c>
      <c r="B438" s="52">
        <f>VLOOKUP(C438,'2018 Pcts combinations'!$A$1:$F$705, 2, FALSE)</f>
        <v>3247</v>
      </c>
      <c r="C438" s="52">
        <v>3247</v>
      </c>
      <c r="D438" s="53" t="str">
        <f>VLOOKUP(C438,'2018 Pcts combinations'!$A$1:$E$705, 5, FALSE)</f>
        <v>Central Junior High School</v>
      </c>
      <c r="E438" s="52">
        <v>1885</v>
      </c>
      <c r="F438" s="52">
        <v>928</v>
      </c>
      <c r="G438" s="54">
        <f t="shared" si="24"/>
        <v>0.49230769230769234</v>
      </c>
      <c r="H438" s="52">
        <v>57</v>
      </c>
      <c r="I438" s="54">
        <f t="shared" si="25"/>
        <v>3.0238726790450927E-2</v>
      </c>
      <c r="J438" s="52">
        <v>604</v>
      </c>
      <c r="K438" s="54">
        <f t="shared" si="26"/>
        <v>0.3204244031830239</v>
      </c>
      <c r="L438" s="52">
        <v>267</v>
      </c>
      <c r="M438" s="55">
        <f t="shared" si="27"/>
        <v>0.14164456233421752</v>
      </c>
    </row>
    <row r="439" spans="1:13" x14ac:dyDescent="0.25">
      <c r="A439" s="52">
        <v>1118</v>
      </c>
      <c r="B439" s="52">
        <f>VLOOKUP(C439,'2018 Pcts combinations'!$A$1:$F$705, 2, FALSE)</f>
        <v>3254</v>
      </c>
      <c r="C439" s="52">
        <v>3254</v>
      </c>
      <c r="D439" s="53" t="str">
        <f>VLOOKUP(C439,'2018 Pcts combinations'!$A$1:$E$705, 5, FALSE)</f>
        <v>Pat May Center</v>
      </c>
      <c r="E439" s="52">
        <v>2441</v>
      </c>
      <c r="F439" s="52">
        <v>1303</v>
      </c>
      <c r="G439" s="54">
        <f t="shared" si="24"/>
        <v>0.53379762392462105</v>
      </c>
      <c r="H439" s="52">
        <v>77</v>
      </c>
      <c r="I439" s="54">
        <f t="shared" si="25"/>
        <v>3.1544448996312986E-2</v>
      </c>
      <c r="J439" s="52">
        <v>906</v>
      </c>
      <c r="K439" s="54">
        <f t="shared" si="26"/>
        <v>0.37115936091765672</v>
      </c>
      <c r="L439" s="52">
        <v>320</v>
      </c>
      <c r="M439" s="55">
        <f t="shared" si="27"/>
        <v>0.13109381401065137</v>
      </c>
    </row>
    <row r="440" spans="1:13" x14ac:dyDescent="0.25">
      <c r="A440" s="52">
        <v>1118</v>
      </c>
      <c r="B440" s="52">
        <f>VLOOKUP(C440,'2018 Pcts combinations'!$A$1:$F$705, 2, FALSE)</f>
        <v>3254</v>
      </c>
      <c r="C440" s="52">
        <v>3327</v>
      </c>
      <c r="D440" s="53" t="str">
        <f>VLOOKUP(C440,'2018 Pcts combinations'!$A$1:$E$705, 5, FALSE)</f>
        <v>Pat May Center</v>
      </c>
      <c r="E440" s="52">
        <v>1686</v>
      </c>
      <c r="F440" s="52">
        <v>1087</v>
      </c>
      <c r="G440" s="54">
        <f t="shared" si="24"/>
        <v>0.6447212336892052</v>
      </c>
      <c r="H440" s="52">
        <v>64</v>
      </c>
      <c r="I440" s="54">
        <f t="shared" si="25"/>
        <v>3.795966785290629E-2</v>
      </c>
      <c r="J440" s="52">
        <v>823</v>
      </c>
      <c r="K440" s="54">
        <f t="shared" si="26"/>
        <v>0.48813760379596677</v>
      </c>
      <c r="L440" s="52">
        <v>200</v>
      </c>
      <c r="M440" s="55">
        <f t="shared" si="27"/>
        <v>0.11862396204033215</v>
      </c>
    </row>
    <row r="441" spans="1:13" x14ac:dyDescent="0.25">
      <c r="A441" s="52">
        <v>1118</v>
      </c>
      <c r="B441" s="52">
        <f>VLOOKUP(C441,'2018 Pcts combinations'!$A$1:$F$705, 2, FALSE)</f>
        <v>3254</v>
      </c>
      <c r="C441" s="52">
        <v>3517</v>
      </c>
      <c r="D441" s="53" t="str">
        <f>VLOOKUP(C441,'2018 Pcts combinations'!$A$1:$E$705, 5, FALSE)</f>
        <v>Pat May Center</v>
      </c>
      <c r="E441" s="52">
        <v>2397</v>
      </c>
      <c r="F441" s="52">
        <v>1297</v>
      </c>
      <c r="G441" s="54">
        <f t="shared" si="24"/>
        <v>0.54109303295786404</v>
      </c>
      <c r="H441" s="52">
        <v>121</v>
      </c>
      <c r="I441" s="54">
        <f t="shared" si="25"/>
        <v>5.0479766374634957E-2</v>
      </c>
      <c r="J441" s="52">
        <v>913</v>
      </c>
      <c r="K441" s="54">
        <f t="shared" si="26"/>
        <v>0.38089278264497289</v>
      </c>
      <c r="L441" s="52">
        <v>263</v>
      </c>
      <c r="M441" s="55">
        <f t="shared" si="27"/>
        <v>0.10972048393825615</v>
      </c>
    </row>
    <row r="442" spans="1:13" x14ac:dyDescent="0.25">
      <c r="A442" s="52">
        <v>1118</v>
      </c>
      <c r="B442" s="52">
        <f>VLOOKUP(C442,'2018 Pcts combinations'!$A$1:$F$705, 2, FALSE)</f>
        <v>3283</v>
      </c>
      <c r="C442" s="52">
        <v>3260</v>
      </c>
      <c r="D442" s="53" t="str">
        <f>VLOOKUP(C442,'2018 Pcts combinations'!$A$1:$E$705, 5, FALSE)</f>
        <v>Airport Area YMCA</v>
      </c>
      <c r="E442" s="52">
        <v>1574</v>
      </c>
      <c r="F442" s="52">
        <v>1028</v>
      </c>
      <c r="G442" s="54">
        <f t="shared" si="24"/>
        <v>0.6531130876747141</v>
      </c>
      <c r="H442" s="52">
        <v>67</v>
      </c>
      <c r="I442" s="54">
        <f t="shared" si="25"/>
        <v>4.2566709021601014E-2</v>
      </c>
      <c r="J442" s="52">
        <v>780</v>
      </c>
      <c r="K442" s="54">
        <f t="shared" si="26"/>
        <v>0.49555273189326554</v>
      </c>
      <c r="L442" s="52">
        <v>181</v>
      </c>
      <c r="M442" s="55">
        <f t="shared" si="27"/>
        <v>0.11499364675984752</v>
      </c>
    </row>
    <row r="443" spans="1:13" x14ac:dyDescent="0.25">
      <c r="A443" s="52">
        <v>1118</v>
      </c>
      <c r="B443" s="52">
        <f>VLOOKUP(C443,'2018 Pcts combinations'!$A$1:$F$705, 2, FALSE)</f>
        <v>3283</v>
      </c>
      <c r="C443" s="52">
        <v>3283</v>
      </c>
      <c r="D443" s="53" t="str">
        <f>VLOOKUP(C443,'2018 Pcts combinations'!$A$1:$E$705, 5, FALSE)</f>
        <v>Airport Area YMCA</v>
      </c>
      <c r="E443" s="52">
        <v>1719</v>
      </c>
      <c r="F443" s="52">
        <v>1136</v>
      </c>
      <c r="G443" s="54">
        <f t="shared" si="24"/>
        <v>0.66084933100639909</v>
      </c>
      <c r="H443" s="52">
        <v>67</v>
      </c>
      <c r="I443" s="54">
        <f t="shared" si="25"/>
        <v>3.8976148923792905E-2</v>
      </c>
      <c r="J443" s="52">
        <v>870</v>
      </c>
      <c r="K443" s="54">
        <f t="shared" si="26"/>
        <v>0.50610820244328103</v>
      </c>
      <c r="L443" s="52">
        <v>199</v>
      </c>
      <c r="M443" s="55">
        <f t="shared" si="27"/>
        <v>0.11576497963932519</v>
      </c>
    </row>
    <row r="444" spans="1:13" x14ac:dyDescent="0.25">
      <c r="A444" s="52">
        <v>1118</v>
      </c>
      <c r="B444" s="52">
        <f>VLOOKUP(C444,'2018 Pcts combinations'!$A$1:$F$705, 2, FALSE)</f>
        <v>3283</v>
      </c>
      <c r="C444" s="52">
        <v>3516</v>
      </c>
      <c r="D444" s="53" t="str">
        <f>VLOOKUP(C444,'2018 Pcts combinations'!$A$1:$E$705, 5, FALSE)</f>
        <v>Airport Area YMCA</v>
      </c>
      <c r="E444" s="52">
        <v>1898</v>
      </c>
      <c r="F444" s="52">
        <v>1455</v>
      </c>
      <c r="G444" s="54">
        <f t="shared" si="24"/>
        <v>0.76659641728134875</v>
      </c>
      <c r="H444" s="52">
        <v>93</v>
      </c>
      <c r="I444" s="54">
        <f t="shared" si="25"/>
        <v>4.899894625922023E-2</v>
      </c>
      <c r="J444" s="52">
        <v>1147</v>
      </c>
      <c r="K444" s="54">
        <f t="shared" si="26"/>
        <v>0.60432033719704947</v>
      </c>
      <c r="L444" s="52">
        <v>215</v>
      </c>
      <c r="M444" s="55">
        <f t="shared" si="27"/>
        <v>0.11327713382507903</v>
      </c>
    </row>
    <row r="445" spans="1:13" x14ac:dyDescent="0.25">
      <c r="A445" s="52">
        <v>1118</v>
      </c>
      <c r="B445" s="52">
        <f>VLOOKUP(C445,'2018 Pcts combinations'!$A$1:$F$705, 2, FALSE)</f>
        <v>3287</v>
      </c>
      <c r="C445" s="52">
        <v>3287</v>
      </c>
      <c r="D445" s="53" t="str">
        <f>VLOOKUP(C445,'2018 Pcts combinations'!$A$1:$E$705, 5, FALSE)</f>
        <v>Watauga City Hall</v>
      </c>
      <c r="E445" s="52">
        <v>2581</v>
      </c>
      <c r="F445" s="52">
        <v>1448</v>
      </c>
      <c r="G445" s="54">
        <f t="shared" si="24"/>
        <v>0.56102285935683849</v>
      </c>
      <c r="H445" s="52">
        <v>72</v>
      </c>
      <c r="I445" s="54">
        <f t="shared" si="25"/>
        <v>2.7896164277411855E-2</v>
      </c>
      <c r="J445" s="52">
        <v>911</v>
      </c>
      <c r="K445" s="54">
        <f t="shared" si="26"/>
        <v>0.352963967454475</v>
      </c>
      <c r="L445" s="52">
        <v>465</v>
      </c>
      <c r="M445" s="55">
        <f t="shared" si="27"/>
        <v>0.18016272762495156</v>
      </c>
    </row>
    <row r="446" spans="1:13" x14ac:dyDescent="0.25">
      <c r="A446" s="52">
        <v>1118</v>
      </c>
      <c r="B446" s="52">
        <f>VLOOKUP(C446,'2018 Pcts combinations'!$A$1:$F$705, 2, FALSE)</f>
        <v>3289</v>
      </c>
      <c r="C446" s="52">
        <v>3289</v>
      </c>
      <c r="D446" s="53" t="str">
        <f>VLOOKUP(C446,'2018 Pcts combinations'!$A$1:$E$705, 5, FALSE)</f>
        <v>The 26 Wellness Center - North Richland Hills Baptist Church</v>
      </c>
      <c r="E446" s="52">
        <v>2815</v>
      </c>
      <c r="F446" s="52">
        <v>1485</v>
      </c>
      <c r="G446" s="54">
        <f t="shared" si="24"/>
        <v>0.52753108348134992</v>
      </c>
      <c r="H446" s="52">
        <v>91</v>
      </c>
      <c r="I446" s="54">
        <f t="shared" si="25"/>
        <v>3.2326820603907638E-2</v>
      </c>
      <c r="J446" s="52">
        <v>1054</v>
      </c>
      <c r="K446" s="54">
        <f t="shared" si="26"/>
        <v>0.37442273534635878</v>
      </c>
      <c r="L446" s="52">
        <v>340</v>
      </c>
      <c r="M446" s="55">
        <f t="shared" si="27"/>
        <v>0.12078152753108348</v>
      </c>
    </row>
    <row r="447" spans="1:13" x14ac:dyDescent="0.25">
      <c r="A447" s="52">
        <v>1118</v>
      </c>
      <c r="B447" s="52">
        <f>VLOOKUP(C447,'2018 Pcts combinations'!$A$1:$F$705, 2, FALSE)</f>
        <v>3324</v>
      </c>
      <c r="C447" s="52">
        <v>3324</v>
      </c>
      <c r="D447" s="53" t="str">
        <f>VLOOKUP(C447,'2018 Pcts combinations'!$A$1:$E$705, 5, FALSE)</f>
        <v>College Hill Church of Christ</v>
      </c>
      <c r="E447" s="52">
        <v>2376</v>
      </c>
      <c r="F447" s="52">
        <v>1343</v>
      </c>
      <c r="G447" s="54">
        <f t="shared" si="24"/>
        <v>0.5652356902356902</v>
      </c>
      <c r="H447" s="52">
        <v>88</v>
      </c>
      <c r="I447" s="54">
        <f t="shared" si="25"/>
        <v>3.7037037037037035E-2</v>
      </c>
      <c r="J447" s="52">
        <v>864</v>
      </c>
      <c r="K447" s="54">
        <f t="shared" si="26"/>
        <v>0.36363636363636365</v>
      </c>
      <c r="L447" s="52">
        <v>391</v>
      </c>
      <c r="M447" s="55">
        <f t="shared" si="27"/>
        <v>0.16456228956228955</v>
      </c>
    </row>
    <row r="448" spans="1:13" x14ac:dyDescent="0.25">
      <c r="A448" s="52">
        <v>1118</v>
      </c>
      <c r="B448" s="52">
        <f>VLOOKUP(C448,'2018 Pcts combinations'!$A$1:$F$705, 2, FALSE)</f>
        <v>3325</v>
      </c>
      <c r="C448" s="52">
        <v>3325</v>
      </c>
      <c r="D448" s="53" t="str">
        <f>VLOOKUP(C448,'2018 Pcts combinations'!$A$1:$E$705, 5, FALSE)</f>
        <v>Baker Boulevard Church of Christ</v>
      </c>
      <c r="E448" s="52">
        <v>1120</v>
      </c>
      <c r="F448" s="52">
        <v>647</v>
      </c>
      <c r="G448" s="54">
        <f t="shared" si="24"/>
        <v>0.57767857142857137</v>
      </c>
      <c r="H448" s="52">
        <v>27</v>
      </c>
      <c r="I448" s="54">
        <f t="shared" si="25"/>
        <v>2.4107142857142858E-2</v>
      </c>
      <c r="J448" s="52">
        <v>429</v>
      </c>
      <c r="K448" s="54">
        <f t="shared" si="26"/>
        <v>0.38303571428571431</v>
      </c>
      <c r="L448" s="52">
        <v>191</v>
      </c>
      <c r="M448" s="55">
        <f t="shared" si="27"/>
        <v>0.17053571428571429</v>
      </c>
    </row>
    <row r="449" spans="1:13" x14ac:dyDescent="0.25">
      <c r="A449" s="52">
        <v>1118</v>
      </c>
      <c r="B449" s="52">
        <f>VLOOKUP(C449,'2018 Pcts combinations'!$A$1:$F$705, 2, FALSE)</f>
        <v>3326</v>
      </c>
      <c r="C449" s="52">
        <v>3326</v>
      </c>
      <c r="D449" s="53" t="str">
        <f>VLOOKUP(C449,'2018 Pcts combinations'!$A$1:$E$705, 5, FALSE)</f>
        <v>Ashwood Court</v>
      </c>
      <c r="E449" s="52">
        <v>960</v>
      </c>
      <c r="F449" s="52">
        <v>473</v>
      </c>
      <c r="G449" s="54">
        <f t="shared" si="24"/>
        <v>0.49270833333333336</v>
      </c>
      <c r="H449" s="52">
        <v>39</v>
      </c>
      <c r="I449" s="54">
        <f t="shared" si="25"/>
        <v>4.0625000000000001E-2</v>
      </c>
      <c r="J449" s="52">
        <v>308</v>
      </c>
      <c r="K449" s="54">
        <f t="shared" si="26"/>
        <v>0.32083333333333336</v>
      </c>
      <c r="L449" s="52">
        <v>126</v>
      </c>
      <c r="M449" s="55">
        <f t="shared" si="27"/>
        <v>0.13125000000000001</v>
      </c>
    </row>
    <row r="450" spans="1:13" x14ac:dyDescent="0.25">
      <c r="A450" s="52">
        <v>1118</v>
      </c>
      <c r="B450" s="52">
        <f>VLOOKUP(C450,'2018 Pcts combinations'!$A$1:$F$705, 2, FALSE)</f>
        <v>3329</v>
      </c>
      <c r="C450" s="52">
        <v>3329</v>
      </c>
      <c r="D450" s="53" t="str">
        <f>VLOOKUP(C450,'2018 Pcts combinations'!$A$1:$E$705, 5, FALSE)</f>
        <v>South Euless Elementary School</v>
      </c>
      <c r="E450" s="52">
        <v>2583</v>
      </c>
      <c r="F450" s="52">
        <v>1436</v>
      </c>
      <c r="G450" s="54">
        <f t="shared" ref="G450:G513" si="28">IF(E450&gt;0, F450/E450, 0)</f>
        <v>0.55594270228416565</v>
      </c>
      <c r="H450" s="52">
        <v>52</v>
      </c>
      <c r="I450" s="54">
        <f t="shared" ref="I450:I513" si="29">IF(E450&gt;0, H450/E450, 0)</f>
        <v>2.0131629887727449E-2</v>
      </c>
      <c r="J450" s="52">
        <v>1030</v>
      </c>
      <c r="K450" s="54">
        <f t="shared" ref="K450:K513" si="30">IF(E450&gt;0, J450/E450, 0)</f>
        <v>0.39876113046844752</v>
      </c>
      <c r="L450" s="52">
        <v>354</v>
      </c>
      <c r="M450" s="55">
        <f t="shared" ref="M450:M513" si="31">IF(E450&gt;0, L450/E450, 0)</f>
        <v>0.13704994192799072</v>
      </c>
    </row>
    <row r="451" spans="1:13" x14ac:dyDescent="0.25">
      <c r="A451" s="52">
        <v>1118</v>
      </c>
      <c r="B451" s="52">
        <f>VLOOKUP(C451,'2018 Pcts combinations'!$A$1:$F$705, 2, FALSE)</f>
        <v>3329</v>
      </c>
      <c r="C451" s="52">
        <v>3446</v>
      </c>
      <c r="D451" s="53" t="str">
        <f>VLOOKUP(C451,'2018 Pcts combinations'!$A$1:$E$705, 5, FALSE)</f>
        <v>South Euless Elementary School</v>
      </c>
      <c r="E451" s="52">
        <v>0</v>
      </c>
      <c r="F451" s="52">
        <v>0</v>
      </c>
      <c r="G451" s="54">
        <f t="shared" si="28"/>
        <v>0</v>
      </c>
      <c r="H451" s="52">
        <v>0</v>
      </c>
      <c r="I451" s="54">
        <f t="shared" si="29"/>
        <v>0</v>
      </c>
      <c r="J451" s="52">
        <v>0</v>
      </c>
      <c r="K451" s="54">
        <f t="shared" si="30"/>
        <v>0</v>
      </c>
      <c r="L451" s="52">
        <v>0</v>
      </c>
      <c r="M451" s="55">
        <f t="shared" si="31"/>
        <v>0</v>
      </c>
    </row>
    <row r="452" spans="1:13" x14ac:dyDescent="0.25">
      <c r="A452" s="52">
        <v>1118</v>
      </c>
      <c r="B452" s="52">
        <f>VLOOKUP(C452,'2018 Pcts combinations'!$A$1:$F$705, 2, FALSE)</f>
        <v>3330</v>
      </c>
      <c r="C452" s="52">
        <v>3330</v>
      </c>
      <c r="D452" s="53" t="str">
        <f>VLOOKUP(C452,'2018 Pcts combinations'!$A$1:$E$705, 5, FALSE)</f>
        <v>Colleyville Assembly of God Church</v>
      </c>
      <c r="E452" s="52">
        <v>1130</v>
      </c>
      <c r="F452" s="52">
        <v>840</v>
      </c>
      <c r="G452" s="54">
        <f t="shared" si="28"/>
        <v>0.74336283185840712</v>
      </c>
      <c r="H452" s="52">
        <v>57</v>
      </c>
      <c r="I452" s="54">
        <f t="shared" si="29"/>
        <v>5.0442477876106194E-2</v>
      </c>
      <c r="J452" s="52">
        <v>651</v>
      </c>
      <c r="K452" s="54">
        <f t="shared" si="30"/>
        <v>0.57610619469026547</v>
      </c>
      <c r="L452" s="52">
        <v>132</v>
      </c>
      <c r="M452" s="55">
        <f t="shared" si="31"/>
        <v>0.1168141592920354</v>
      </c>
    </row>
    <row r="453" spans="1:13" x14ac:dyDescent="0.25">
      <c r="A453" s="52">
        <v>1118</v>
      </c>
      <c r="B453" s="52">
        <f>VLOOKUP(C453,'2018 Pcts combinations'!$A$1:$F$705, 2, FALSE)</f>
        <v>3330</v>
      </c>
      <c r="C453" s="52">
        <v>3510</v>
      </c>
      <c r="D453" s="53" t="str">
        <f>VLOOKUP(C453,'2018 Pcts combinations'!$A$1:$E$705, 5, FALSE)</f>
        <v>Colleyville Assembly of God Church</v>
      </c>
      <c r="E453" s="52">
        <v>2994</v>
      </c>
      <c r="F453" s="52">
        <v>2191</v>
      </c>
      <c r="G453" s="54">
        <f t="shared" si="28"/>
        <v>0.73179692718770872</v>
      </c>
      <c r="H453" s="52">
        <v>159</v>
      </c>
      <c r="I453" s="54">
        <f t="shared" si="29"/>
        <v>5.3106212424849697E-2</v>
      </c>
      <c r="J453" s="52">
        <v>1713</v>
      </c>
      <c r="K453" s="54">
        <f t="shared" si="30"/>
        <v>0.57214428857715427</v>
      </c>
      <c r="L453" s="52">
        <v>319</v>
      </c>
      <c r="M453" s="55">
        <f t="shared" si="31"/>
        <v>0.10654642618570474</v>
      </c>
    </row>
    <row r="454" spans="1:13" x14ac:dyDescent="0.25">
      <c r="A454" s="52">
        <v>1118</v>
      </c>
      <c r="B454" s="52">
        <f>VLOOKUP(C454,'2018 Pcts combinations'!$A$1:$F$705, 2, FALSE)</f>
        <v>3331</v>
      </c>
      <c r="C454" s="52">
        <v>3331</v>
      </c>
      <c r="D454" s="53" t="str">
        <f>VLOOKUP(C454,'2018 Pcts combinations'!$A$1:$E$705, 5, FALSE)</f>
        <v>The Church of Jesus Christ of Latter-Day Saints</v>
      </c>
      <c r="E454" s="52">
        <v>4233</v>
      </c>
      <c r="F454" s="52">
        <v>2995</v>
      </c>
      <c r="G454" s="54">
        <f t="shared" si="28"/>
        <v>0.70753602645877633</v>
      </c>
      <c r="H454" s="52">
        <v>140</v>
      </c>
      <c r="I454" s="54">
        <f t="shared" si="29"/>
        <v>3.3073470351996218E-2</v>
      </c>
      <c r="J454" s="52">
        <v>2352</v>
      </c>
      <c r="K454" s="54">
        <f t="shared" si="30"/>
        <v>0.55563430191353647</v>
      </c>
      <c r="L454" s="52">
        <v>503</v>
      </c>
      <c r="M454" s="55">
        <f t="shared" si="31"/>
        <v>0.11882825419324357</v>
      </c>
    </row>
    <row r="455" spans="1:13" x14ac:dyDescent="0.25">
      <c r="A455" s="52">
        <v>1118</v>
      </c>
      <c r="B455" s="52">
        <f>VLOOKUP(C455,'2018 Pcts combinations'!$A$1:$F$705, 2, FALSE)</f>
        <v>3332</v>
      </c>
      <c r="C455" s="52">
        <v>3332</v>
      </c>
      <c r="D455" s="53" t="str">
        <f>VLOOKUP(C455,'2018 Pcts combinations'!$A$1:$E$705, 5, FALSE)</f>
        <v>Watauga Middle School</v>
      </c>
      <c r="E455" s="52">
        <v>3242</v>
      </c>
      <c r="F455" s="52">
        <v>1591</v>
      </c>
      <c r="G455" s="54">
        <f t="shared" si="28"/>
        <v>0.49074645280690932</v>
      </c>
      <c r="H455" s="52">
        <v>81</v>
      </c>
      <c r="I455" s="54">
        <f t="shared" si="29"/>
        <v>2.4984577421344849E-2</v>
      </c>
      <c r="J455" s="52">
        <v>1036</v>
      </c>
      <c r="K455" s="54">
        <f t="shared" si="30"/>
        <v>0.31955582973473162</v>
      </c>
      <c r="L455" s="52">
        <v>474</v>
      </c>
      <c r="M455" s="55">
        <f t="shared" si="31"/>
        <v>0.14620604565083281</v>
      </c>
    </row>
    <row r="456" spans="1:13" x14ac:dyDescent="0.25">
      <c r="A456" s="52">
        <v>1118</v>
      </c>
      <c r="B456" s="52">
        <f>VLOOKUP(C456,'2018 Pcts combinations'!$A$1:$F$705, 2, FALSE)</f>
        <v>3332</v>
      </c>
      <c r="C456" s="52">
        <v>3667</v>
      </c>
      <c r="D456" s="53" t="str">
        <f>VLOOKUP(C456,'2018 Pcts combinations'!$A$1:$E$705, 5, FALSE)</f>
        <v>Watauga Middle School</v>
      </c>
      <c r="E456" s="52">
        <v>115</v>
      </c>
      <c r="F456" s="52">
        <v>77</v>
      </c>
      <c r="G456" s="54">
        <f t="shared" si="28"/>
        <v>0.66956521739130437</v>
      </c>
      <c r="H456" s="52">
        <v>3</v>
      </c>
      <c r="I456" s="54">
        <f t="shared" si="29"/>
        <v>2.6086956521739129E-2</v>
      </c>
      <c r="J456" s="52">
        <v>58</v>
      </c>
      <c r="K456" s="54">
        <f t="shared" si="30"/>
        <v>0.5043478260869565</v>
      </c>
      <c r="L456" s="52">
        <v>16</v>
      </c>
      <c r="M456" s="55">
        <f t="shared" si="31"/>
        <v>0.1391304347826087</v>
      </c>
    </row>
    <row r="457" spans="1:13" x14ac:dyDescent="0.25">
      <c r="A457" s="52">
        <v>1118</v>
      </c>
      <c r="B457" s="52">
        <f>VLOOKUP(C457,'2018 Pcts combinations'!$A$1:$F$705, 2, FALSE)</f>
        <v>3333</v>
      </c>
      <c r="C457" s="52">
        <v>3333</v>
      </c>
      <c r="D457" s="53" t="str">
        <f>VLOOKUP(C457,'2018 Pcts combinations'!$A$1:$E$705, 5, FALSE)</f>
        <v>North Richland Hills Public Library</v>
      </c>
      <c r="E457" s="52">
        <v>4820</v>
      </c>
      <c r="F457" s="52">
        <v>2908</v>
      </c>
      <c r="G457" s="54">
        <f t="shared" si="28"/>
        <v>0.60331950207468876</v>
      </c>
      <c r="H457" s="52">
        <v>204</v>
      </c>
      <c r="I457" s="54">
        <f t="shared" si="29"/>
        <v>4.232365145228216E-2</v>
      </c>
      <c r="J457" s="52">
        <v>2088</v>
      </c>
      <c r="K457" s="54">
        <f t="shared" si="30"/>
        <v>0.43319502074688798</v>
      </c>
      <c r="L457" s="52">
        <v>616</v>
      </c>
      <c r="M457" s="55">
        <f t="shared" si="31"/>
        <v>0.12780082987551866</v>
      </c>
    </row>
    <row r="458" spans="1:13" x14ac:dyDescent="0.25">
      <c r="A458" s="52">
        <v>1118</v>
      </c>
      <c r="B458" s="52">
        <f>VLOOKUP(C458,'2018 Pcts combinations'!$A$1:$F$705, 2, FALSE)</f>
        <v>3334</v>
      </c>
      <c r="C458" s="52">
        <v>3334</v>
      </c>
      <c r="D458" s="53" t="str">
        <f>VLOOKUP(C458,'2018 Pcts combinations'!$A$1:$E$705, 5, FALSE)</f>
        <v>First Baptist Church of Bedford</v>
      </c>
      <c r="E458" s="52">
        <v>2196</v>
      </c>
      <c r="F458" s="52">
        <v>1318</v>
      </c>
      <c r="G458" s="54">
        <f t="shared" si="28"/>
        <v>0.60018214936247727</v>
      </c>
      <c r="H458" s="52">
        <v>57</v>
      </c>
      <c r="I458" s="54">
        <f t="shared" si="29"/>
        <v>2.5956284153005466E-2</v>
      </c>
      <c r="J458" s="52">
        <v>986</v>
      </c>
      <c r="K458" s="54">
        <f t="shared" si="30"/>
        <v>0.44899817850637525</v>
      </c>
      <c r="L458" s="52">
        <v>275</v>
      </c>
      <c r="M458" s="55">
        <f t="shared" si="31"/>
        <v>0.12522768670309653</v>
      </c>
    </row>
    <row r="459" spans="1:13" x14ac:dyDescent="0.25">
      <c r="A459" s="52">
        <v>1118</v>
      </c>
      <c r="B459" s="52">
        <f>VLOOKUP(C459,'2018 Pcts combinations'!$A$1:$F$705, 2, FALSE)</f>
        <v>3335</v>
      </c>
      <c r="C459" s="52">
        <v>3335</v>
      </c>
      <c r="D459" s="53" t="str">
        <f>VLOOKUP(C459,'2018 Pcts combinations'!$A$1:$E$705, 5, FALSE)</f>
        <v>Lakewood Elementary School</v>
      </c>
      <c r="E459" s="52">
        <v>2211</v>
      </c>
      <c r="F459" s="52">
        <v>1466</v>
      </c>
      <c r="G459" s="54">
        <f t="shared" si="28"/>
        <v>0.66304839439167795</v>
      </c>
      <c r="H459" s="52">
        <v>66</v>
      </c>
      <c r="I459" s="54">
        <f t="shared" si="29"/>
        <v>2.9850746268656716E-2</v>
      </c>
      <c r="J459" s="52">
        <v>1103</v>
      </c>
      <c r="K459" s="54">
        <f t="shared" si="30"/>
        <v>0.49886928991406604</v>
      </c>
      <c r="L459" s="52">
        <v>297</v>
      </c>
      <c r="M459" s="55">
        <f t="shared" si="31"/>
        <v>0.13432835820895522</v>
      </c>
    </row>
    <row r="460" spans="1:13" x14ac:dyDescent="0.25">
      <c r="A460" s="52">
        <v>1118</v>
      </c>
      <c r="B460" s="52">
        <f>VLOOKUP(C460,'2018 Pcts combinations'!$A$1:$F$705, 2, FALSE)</f>
        <v>3336</v>
      </c>
      <c r="C460" s="52">
        <v>3336</v>
      </c>
      <c r="D460" s="53" t="str">
        <f>VLOOKUP(C460,'2018 Pcts combinations'!$A$1:$E$705, 5, FALSE)</f>
        <v>New Life Family Church</v>
      </c>
      <c r="E460" s="52">
        <v>2992</v>
      </c>
      <c r="F460" s="52">
        <v>1789</v>
      </c>
      <c r="G460" s="54">
        <f t="shared" si="28"/>
        <v>0.59792780748663099</v>
      </c>
      <c r="H460" s="52">
        <v>63</v>
      </c>
      <c r="I460" s="54">
        <f t="shared" si="29"/>
        <v>2.1056149732620322E-2</v>
      </c>
      <c r="J460" s="52">
        <v>1278</v>
      </c>
      <c r="K460" s="54">
        <f t="shared" si="30"/>
        <v>0.42713903743315507</v>
      </c>
      <c r="L460" s="52">
        <v>448</v>
      </c>
      <c r="M460" s="55">
        <f t="shared" si="31"/>
        <v>0.1497326203208556</v>
      </c>
    </row>
    <row r="461" spans="1:13" x14ac:dyDescent="0.25">
      <c r="A461" s="52">
        <v>1118</v>
      </c>
      <c r="B461" s="52">
        <f>VLOOKUP(C461,'2018 Pcts combinations'!$A$1:$F$705, 2, FALSE)</f>
        <v>3359</v>
      </c>
      <c r="C461" s="52">
        <v>3359</v>
      </c>
      <c r="D461" s="53" t="str">
        <f>VLOOKUP(C461,'2018 Pcts combinations'!$A$1:$E$705, 5, FALSE)</f>
        <v>Carroll Senior High School</v>
      </c>
      <c r="E461" s="52">
        <v>2250</v>
      </c>
      <c r="F461" s="52">
        <v>1503</v>
      </c>
      <c r="G461" s="54">
        <f t="shared" si="28"/>
        <v>0.66800000000000004</v>
      </c>
      <c r="H461" s="52">
        <v>72</v>
      </c>
      <c r="I461" s="54">
        <f t="shared" si="29"/>
        <v>3.2000000000000001E-2</v>
      </c>
      <c r="J461" s="52">
        <v>1163</v>
      </c>
      <c r="K461" s="54">
        <f t="shared" si="30"/>
        <v>0.51688888888888884</v>
      </c>
      <c r="L461" s="52">
        <v>268</v>
      </c>
      <c r="M461" s="55">
        <f t="shared" si="31"/>
        <v>0.11911111111111111</v>
      </c>
    </row>
    <row r="462" spans="1:13" x14ac:dyDescent="0.25">
      <c r="A462" s="52">
        <v>1118</v>
      </c>
      <c r="B462" s="52">
        <f>VLOOKUP(C462,'2018 Pcts combinations'!$A$1:$F$705, 2, FALSE)</f>
        <v>3359</v>
      </c>
      <c r="C462" s="52">
        <v>3538</v>
      </c>
      <c r="D462" s="53" t="str">
        <f>VLOOKUP(C462,'2018 Pcts combinations'!$A$1:$E$705, 5, FALSE)</f>
        <v>Carroll Senior High School</v>
      </c>
      <c r="E462" s="52">
        <v>3738</v>
      </c>
      <c r="F462" s="52">
        <v>2501</v>
      </c>
      <c r="G462" s="54">
        <f t="shared" si="28"/>
        <v>0.66907437132156233</v>
      </c>
      <c r="H462" s="52">
        <v>93</v>
      </c>
      <c r="I462" s="54">
        <f t="shared" si="29"/>
        <v>2.4879614767255216E-2</v>
      </c>
      <c r="J462" s="52">
        <v>2021</v>
      </c>
      <c r="K462" s="54">
        <f t="shared" si="30"/>
        <v>0.54066345639379343</v>
      </c>
      <c r="L462" s="52">
        <v>387</v>
      </c>
      <c r="M462" s="55">
        <f t="shared" si="31"/>
        <v>0.10353130016051364</v>
      </c>
    </row>
    <row r="463" spans="1:13" x14ac:dyDescent="0.25">
      <c r="A463" s="52">
        <v>1118</v>
      </c>
      <c r="B463" s="52">
        <f>VLOOKUP(C463,'2018 Pcts combinations'!$A$1:$F$705, 2, FALSE)</f>
        <v>3361</v>
      </c>
      <c r="C463" s="52">
        <v>3321</v>
      </c>
      <c r="D463" s="53" t="str">
        <f>VLOOKUP(C463,'2018 Pcts combinations'!$A$1:$E$705, 5, FALSE)</f>
        <v>St. Francis Catholic Church</v>
      </c>
      <c r="E463" s="52">
        <v>5367</v>
      </c>
      <c r="F463" s="52">
        <v>2923</v>
      </c>
      <c r="G463" s="54">
        <f t="shared" si="28"/>
        <v>0.54462455748090177</v>
      </c>
      <c r="H463" s="52">
        <v>112</v>
      </c>
      <c r="I463" s="54">
        <f t="shared" si="29"/>
        <v>2.0868269051611703E-2</v>
      </c>
      <c r="J463" s="52">
        <v>2152</v>
      </c>
      <c r="K463" s="54">
        <f t="shared" si="30"/>
        <v>0.40096888392025343</v>
      </c>
      <c r="L463" s="52">
        <v>659</v>
      </c>
      <c r="M463" s="55">
        <f t="shared" si="31"/>
        <v>0.1227874045090367</v>
      </c>
    </row>
    <row r="464" spans="1:13" x14ac:dyDescent="0.25">
      <c r="A464" s="52">
        <v>1118</v>
      </c>
      <c r="B464" s="52">
        <f>VLOOKUP(C464,'2018 Pcts combinations'!$A$1:$F$705, 2, FALSE)</f>
        <v>3361</v>
      </c>
      <c r="C464" s="52">
        <v>3361</v>
      </c>
      <c r="D464" s="53" t="str">
        <f>VLOOKUP(C464,'2018 Pcts combinations'!$A$1:$E$705, 5, FALSE)</f>
        <v>St. Francis Catholic Church</v>
      </c>
      <c r="E464" s="52">
        <v>3101</v>
      </c>
      <c r="F464" s="52">
        <v>1929</v>
      </c>
      <c r="G464" s="54">
        <f t="shared" si="28"/>
        <v>0.62205740083843919</v>
      </c>
      <c r="H464" s="52">
        <v>55</v>
      </c>
      <c r="I464" s="54">
        <f t="shared" si="29"/>
        <v>1.7736214124475975E-2</v>
      </c>
      <c r="J464" s="52">
        <v>1428</v>
      </c>
      <c r="K464" s="54">
        <f t="shared" si="30"/>
        <v>0.4604966139954853</v>
      </c>
      <c r="L464" s="52">
        <v>446</v>
      </c>
      <c r="M464" s="55">
        <f t="shared" si="31"/>
        <v>0.1438245727184779</v>
      </c>
    </row>
    <row r="465" spans="1:13" x14ac:dyDescent="0.25">
      <c r="A465" s="52">
        <v>1118</v>
      </c>
      <c r="B465" s="52">
        <f>VLOOKUP(C465,'2018 Pcts combinations'!$A$1:$F$705, 2, FALSE)</f>
        <v>3363</v>
      </c>
      <c r="C465" s="52">
        <v>3192</v>
      </c>
      <c r="D465" s="53" t="str">
        <f>VLOOKUP(C465,'2018 Pcts combinations'!$A$1:$E$705, 5, FALSE)</f>
        <v>Heritage Baptist Church</v>
      </c>
      <c r="E465" s="52">
        <v>785</v>
      </c>
      <c r="F465" s="52">
        <v>493</v>
      </c>
      <c r="G465" s="54">
        <f t="shared" si="28"/>
        <v>0.62802547770700634</v>
      </c>
      <c r="H465" s="52">
        <v>22</v>
      </c>
      <c r="I465" s="54">
        <f t="shared" si="29"/>
        <v>2.802547770700637E-2</v>
      </c>
      <c r="J465" s="52">
        <v>335</v>
      </c>
      <c r="K465" s="54">
        <f t="shared" si="30"/>
        <v>0.42675159235668791</v>
      </c>
      <c r="L465" s="52">
        <v>136</v>
      </c>
      <c r="M465" s="55">
        <f t="shared" si="31"/>
        <v>0.17324840764331209</v>
      </c>
    </row>
    <row r="466" spans="1:13" x14ac:dyDescent="0.25">
      <c r="A466" s="52">
        <v>1118</v>
      </c>
      <c r="B466" s="52">
        <f>VLOOKUP(C466,'2018 Pcts combinations'!$A$1:$F$705, 2, FALSE)</f>
        <v>3363</v>
      </c>
      <c r="C466" s="52">
        <v>3363</v>
      </c>
      <c r="D466" s="53" t="str">
        <f>VLOOKUP(C466,'2018 Pcts combinations'!$A$1:$E$705, 5, FALSE)</f>
        <v>Heritage Baptist Church</v>
      </c>
      <c r="E466" s="52">
        <v>2854</v>
      </c>
      <c r="F466" s="52">
        <v>1646</v>
      </c>
      <c r="G466" s="54">
        <f t="shared" si="28"/>
        <v>0.5767344078486335</v>
      </c>
      <c r="H466" s="52">
        <v>36</v>
      </c>
      <c r="I466" s="54">
        <f t="shared" si="29"/>
        <v>1.2613875262789068E-2</v>
      </c>
      <c r="J466" s="52">
        <v>1102</v>
      </c>
      <c r="K466" s="54">
        <f t="shared" si="30"/>
        <v>0.38612473721093205</v>
      </c>
      <c r="L466" s="52">
        <v>508</v>
      </c>
      <c r="M466" s="55">
        <f t="shared" si="31"/>
        <v>0.17799579537491239</v>
      </c>
    </row>
    <row r="467" spans="1:13" x14ac:dyDescent="0.25">
      <c r="A467" s="52">
        <v>1118</v>
      </c>
      <c r="B467" s="52">
        <f>VLOOKUP(C467,'2018 Pcts combinations'!$A$1:$F$705, 2, FALSE)</f>
        <v>3363</v>
      </c>
      <c r="C467" s="52">
        <v>3567</v>
      </c>
      <c r="D467" s="53" t="str">
        <f>VLOOKUP(C467,'2018 Pcts combinations'!$A$1:$E$705, 5, FALSE)</f>
        <v>Heritage Baptist Church</v>
      </c>
      <c r="E467" s="52">
        <v>3409</v>
      </c>
      <c r="F467" s="52">
        <v>2033</v>
      </c>
      <c r="G467" s="54">
        <f t="shared" si="28"/>
        <v>0.59636256966852452</v>
      </c>
      <c r="H467" s="52">
        <v>80</v>
      </c>
      <c r="I467" s="54">
        <f t="shared" si="29"/>
        <v>2.3467292461132296E-2</v>
      </c>
      <c r="J467" s="52">
        <v>1410</v>
      </c>
      <c r="K467" s="54">
        <f t="shared" si="30"/>
        <v>0.41361102962745672</v>
      </c>
      <c r="L467" s="52">
        <v>543</v>
      </c>
      <c r="M467" s="55">
        <f t="shared" si="31"/>
        <v>0.15928424757993548</v>
      </c>
    </row>
    <row r="468" spans="1:13" x14ac:dyDescent="0.25">
      <c r="A468" s="52">
        <v>1118</v>
      </c>
      <c r="B468" s="52">
        <f>VLOOKUP(C468,'2018 Pcts combinations'!$A$1:$F$705, 2, FALSE)</f>
        <v>3368</v>
      </c>
      <c r="C468" s="52">
        <v>3368</v>
      </c>
      <c r="D468" s="53" t="str">
        <f>VLOOKUP(C468,'2018 Pcts combinations'!$A$1:$E$705, 5, FALSE)</f>
        <v>Bedford Junior High School</v>
      </c>
      <c r="E468" s="52">
        <v>794</v>
      </c>
      <c r="F468" s="52">
        <v>566</v>
      </c>
      <c r="G468" s="54">
        <f t="shared" si="28"/>
        <v>0.7128463476070529</v>
      </c>
      <c r="H468" s="52">
        <v>46</v>
      </c>
      <c r="I468" s="54">
        <f t="shared" si="29"/>
        <v>5.793450881612091E-2</v>
      </c>
      <c r="J468" s="52">
        <v>427</v>
      </c>
      <c r="K468" s="54">
        <f t="shared" si="30"/>
        <v>0.53778337531486142</v>
      </c>
      <c r="L468" s="52">
        <v>93</v>
      </c>
      <c r="M468" s="55">
        <f t="shared" si="31"/>
        <v>0.11712846347607053</v>
      </c>
    </row>
    <row r="469" spans="1:13" x14ac:dyDescent="0.25">
      <c r="A469" s="52">
        <v>1118</v>
      </c>
      <c r="B469" s="52">
        <f>VLOOKUP(C469,'2018 Pcts combinations'!$A$1:$F$705, 2, FALSE)</f>
        <v>3368</v>
      </c>
      <c r="C469" s="52">
        <v>3539</v>
      </c>
      <c r="D469" s="53" t="str">
        <f>VLOOKUP(C469,'2018 Pcts combinations'!$A$1:$E$705, 5, FALSE)</f>
        <v>Bedford Junior High School</v>
      </c>
      <c r="E469" s="52">
        <v>15</v>
      </c>
      <c r="F469" s="52">
        <v>8</v>
      </c>
      <c r="G469" s="54">
        <f t="shared" si="28"/>
        <v>0.53333333333333333</v>
      </c>
      <c r="H469" s="52">
        <v>0</v>
      </c>
      <c r="I469" s="54">
        <f t="shared" si="29"/>
        <v>0</v>
      </c>
      <c r="J469" s="52">
        <v>4</v>
      </c>
      <c r="K469" s="54">
        <f t="shared" si="30"/>
        <v>0.26666666666666666</v>
      </c>
      <c r="L469" s="52">
        <v>4</v>
      </c>
      <c r="M469" s="55">
        <f t="shared" si="31"/>
        <v>0.26666666666666666</v>
      </c>
    </row>
    <row r="470" spans="1:13" x14ac:dyDescent="0.25">
      <c r="A470" s="52">
        <v>1118</v>
      </c>
      <c r="B470" s="52">
        <f>VLOOKUP(C470,'2018 Pcts combinations'!$A$1:$F$705, 2, FALSE)</f>
        <v>3368</v>
      </c>
      <c r="C470" s="52">
        <v>3562</v>
      </c>
      <c r="D470" s="53" t="str">
        <f>VLOOKUP(C470,'2018 Pcts combinations'!$A$1:$E$705, 5, FALSE)</f>
        <v>Bedford Junior High School</v>
      </c>
      <c r="E470" s="52">
        <v>129</v>
      </c>
      <c r="F470" s="52">
        <v>104</v>
      </c>
      <c r="G470" s="54">
        <f t="shared" si="28"/>
        <v>0.80620155038759689</v>
      </c>
      <c r="H470" s="52">
        <v>5</v>
      </c>
      <c r="I470" s="54">
        <f t="shared" si="29"/>
        <v>3.875968992248062E-2</v>
      </c>
      <c r="J470" s="52">
        <v>81</v>
      </c>
      <c r="K470" s="54">
        <f t="shared" si="30"/>
        <v>0.62790697674418605</v>
      </c>
      <c r="L470" s="52">
        <v>18</v>
      </c>
      <c r="M470" s="55">
        <f t="shared" si="31"/>
        <v>0.13953488372093023</v>
      </c>
    </row>
    <row r="471" spans="1:13" x14ac:dyDescent="0.25">
      <c r="A471" s="52">
        <v>1118</v>
      </c>
      <c r="B471" s="52">
        <f>VLOOKUP(C471,'2018 Pcts combinations'!$A$1:$F$705, 2, FALSE)</f>
        <v>3368</v>
      </c>
      <c r="C471" s="52">
        <v>3669</v>
      </c>
      <c r="D471" s="53" t="str">
        <f>VLOOKUP(C471,'2018 Pcts combinations'!$A$1:$E$705, 5, FALSE)</f>
        <v>Bedford Junior High School</v>
      </c>
      <c r="E471" s="52">
        <v>3</v>
      </c>
      <c r="F471" s="52">
        <v>3</v>
      </c>
      <c r="G471" s="54">
        <f t="shared" si="28"/>
        <v>1</v>
      </c>
      <c r="H471" s="52">
        <v>1</v>
      </c>
      <c r="I471" s="54">
        <f t="shared" si="29"/>
        <v>0.33333333333333331</v>
      </c>
      <c r="J471" s="52">
        <v>2</v>
      </c>
      <c r="K471" s="54">
        <f t="shared" si="30"/>
        <v>0.66666666666666663</v>
      </c>
      <c r="L471" s="52">
        <v>0</v>
      </c>
      <c r="M471" s="55">
        <f t="shared" si="31"/>
        <v>0</v>
      </c>
    </row>
    <row r="472" spans="1:13" x14ac:dyDescent="0.25">
      <c r="A472" s="52">
        <v>1118</v>
      </c>
      <c r="B472" s="52">
        <f>VLOOKUP(C472,'2018 Pcts combinations'!$A$1:$F$705, 2, FALSE)</f>
        <v>3384</v>
      </c>
      <c r="C472" s="52">
        <v>3384</v>
      </c>
      <c r="D472" s="53" t="str">
        <f>VLOOKUP(C472,'2018 Pcts combinations'!$A$1:$E$705, 5, FALSE)</f>
        <v>Dove Elementary School</v>
      </c>
      <c r="E472" s="52">
        <v>1699</v>
      </c>
      <c r="F472" s="52">
        <v>1069</v>
      </c>
      <c r="G472" s="54">
        <f t="shared" si="28"/>
        <v>0.62919364331959982</v>
      </c>
      <c r="H472" s="52">
        <v>31</v>
      </c>
      <c r="I472" s="54">
        <f t="shared" si="29"/>
        <v>1.8246027074749854E-2</v>
      </c>
      <c r="J472" s="52">
        <v>797</v>
      </c>
      <c r="K472" s="54">
        <f t="shared" si="30"/>
        <v>0.46909947027663329</v>
      </c>
      <c r="L472" s="52">
        <v>241</v>
      </c>
      <c r="M472" s="55">
        <f t="shared" si="31"/>
        <v>0.1418481459682166</v>
      </c>
    </row>
    <row r="473" spans="1:13" x14ac:dyDescent="0.25">
      <c r="A473" s="52">
        <v>1118</v>
      </c>
      <c r="B473" s="52">
        <f>VLOOKUP(C473,'2018 Pcts combinations'!$A$1:$F$705, 2, FALSE)</f>
        <v>3386</v>
      </c>
      <c r="C473" s="52">
        <v>3386</v>
      </c>
      <c r="D473" s="53" t="str">
        <f>VLOOKUP(C473,'2018 Pcts combinations'!$A$1:$E$705, 5, FALSE)</f>
        <v>First United Methodist Church of Keller</v>
      </c>
      <c r="E473" s="52">
        <v>4556</v>
      </c>
      <c r="F473" s="52">
        <v>2991</v>
      </c>
      <c r="G473" s="54">
        <f t="shared" si="28"/>
        <v>0.6564969271290606</v>
      </c>
      <c r="H473" s="52">
        <v>203</v>
      </c>
      <c r="I473" s="54">
        <f t="shared" si="29"/>
        <v>4.4556628621597892E-2</v>
      </c>
      <c r="J473" s="52">
        <v>2247</v>
      </c>
      <c r="K473" s="54">
        <f t="shared" si="30"/>
        <v>0.49319578577699735</v>
      </c>
      <c r="L473" s="52">
        <v>541</v>
      </c>
      <c r="M473" s="55">
        <f t="shared" si="31"/>
        <v>0.11874451273046532</v>
      </c>
    </row>
    <row r="474" spans="1:13" x14ac:dyDescent="0.25">
      <c r="A474" s="52">
        <v>1118</v>
      </c>
      <c r="B474" s="52">
        <f>VLOOKUP(C474,'2018 Pcts combinations'!$A$1:$F$705, 2, FALSE)</f>
        <v>3389</v>
      </c>
      <c r="C474" s="52">
        <v>3389</v>
      </c>
      <c r="D474" s="53" t="str">
        <f>VLOOKUP(C474,'2018 Pcts combinations'!$A$1:$E$705, 5, FALSE)</f>
        <v>Life Connection Church</v>
      </c>
      <c r="E474" s="52">
        <v>3838</v>
      </c>
      <c r="F474" s="52">
        <v>2283</v>
      </c>
      <c r="G474" s="54">
        <f t="shared" si="28"/>
        <v>0.59484106305367379</v>
      </c>
      <c r="H474" s="52">
        <v>65</v>
      </c>
      <c r="I474" s="54">
        <f t="shared" si="29"/>
        <v>1.6935904116727463E-2</v>
      </c>
      <c r="J474" s="52">
        <v>1596</v>
      </c>
      <c r="K474" s="54">
        <f t="shared" si="30"/>
        <v>0.41584158415841582</v>
      </c>
      <c r="L474" s="52">
        <v>622</v>
      </c>
      <c r="M474" s="55">
        <f t="shared" si="31"/>
        <v>0.16206357477853048</v>
      </c>
    </row>
    <row r="475" spans="1:13" x14ac:dyDescent="0.25">
      <c r="A475" s="52">
        <v>1118</v>
      </c>
      <c r="B475" s="52">
        <f>VLOOKUP(C475,'2018 Pcts combinations'!$A$1:$F$705, 2, FALSE)</f>
        <v>3390</v>
      </c>
      <c r="C475" s="52">
        <v>3390</v>
      </c>
      <c r="D475" s="53" t="str">
        <f>VLOOKUP(C475,'2018 Pcts combinations'!$A$1:$E$705, 5, FALSE)</f>
        <v>Covenant Church</v>
      </c>
      <c r="E475" s="52">
        <v>3937</v>
      </c>
      <c r="F475" s="52">
        <v>2840</v>
      </c>
      <c r="G475" s="54">
        <f t="shared" si="28"/>
        <v>0.72136144272288549</v>
      </c>
      <c r="H475" s="52">
        <v>162</v>
      </c>
      <c r="I475" s="54">
        <f t="shared" si="29"/>
        <v>4.1148082296164595E-2</v>
      </c>
      <c r="J475" s="52">
        <v>2197</v>
      </c>
      <c r="K475" s="54">
        <f t="shared" si="30"/>
        <v>0.5580391160782322</v>
      </c>
      <c r="L475" s="52">
        <v>481</v>
      </c>
      <c r="M475" s="55">
        <f t="shared" si="31"/>
        <v>0.1221742443484887</v>
      </c>
    </row>
    <row r="476" spans="1:13" x14ac:dyDescent="0.25">
      <c r="A476" s="52">
        <v>1118</v>
      </c>
      <c r="B476" s="52">
        <f>VLOOKUP(C476,'2018 Pcts combinations'!$A$1:$F$705, 2, FALSE)</f>
        <v>3390</v>
      </c>
      <c r="C476" s="52">
        <v>3574</v>
      </c>
      <c r="D476" s="53" t="str">
        <f>VLOOKUP(C476,'2018 Pcts combinations'!$A$1:$E$705, 5, FALSE)</f>
        <v>Covenant Church</v>
      </c>
      <c r="E476" s="52">
        <v>508</v>
      </c>
      <c r="F476" s="52">
        <v>261</v>
      </c>
      <c r="G476" s="54">
        <f t="shared" si="28"/>
        <v>0.51377952755905509</v>
      </c>
      <c r="H476" s="52">
        <v>7</v>
      </c>
      <c r="I476" s="54">
        <f t="shared" si="29"/>
        <v>1.3779527559055118E-2</v>
      </c>
      <c r="J476" s="52">
        <v>177</v>
      </c>
      <c r="K476" s="54">
        <f t="shared" si="30"/>
        <v>0.34842519685039369</v>
      </c>
      <c r="L476" s="52">
        <v>77</v>
      </c>
      <c r="M476" s="55">
        <f t="shared" si="31"/>
        <v>0.15157480314960631</v>
      </c>
    </row>
    <row r="477" spans="1:13" x14ac:dyDescent="0.25">
      <c r="A477" s="52">
        <v>1118</v>
      </c>
      <c r="B477" s="52">
        <f>VLOOKUP(C477,'2018 Pcts combinations'!$A$1:$F$705, 2, FALSE)</f>
        <v>3391</v>
      </c>
      <c r="C477" s="52">
        <v>3391</v>
      </c>
      <c r="D477" s="53" t="str">
        <f>VLOOKUP(C477,'2018 Pcts combinations'!$A$1:$E$705, 5, FALSE)</f>
        <v>United Memorial Christian Church</v>
      </c>
      <c r="E477" s="52">
        <v>2935</v>
      </c>
      <c r="F477" s="52">
        <v>1533</v>
      </c>
      <c r="G477" s="54">
        <f t="shared" si="28"/>
        <v>0.52231686541737654</v>
      </c>
      <c r="H477" s="52">
        <v>56</v>
      </c>
      <c r="I477" s="54">
        <f t="shared" si="29"/>
        <v>1.9080068143100513E-2</v>
      </c>
      <c r="J477" s="52">
        <v>1067</v>
      </c>
      <c r="K477" s="54">
        <f t="shared" si="30"/>
        <v>0.36354344122657584</v>
      </c>
      <c r="L477" s="52">
        <v>410</v>
      </c>
      <c r="M477" s="55">
        <f t="shared" si="31"/>
        <v>0.13969335604770017</v>
      </c>
    </row>
    <row r="478" spans="1:13" x14ac:dyDescent="0.25">
      <c r="A478" s="52">
        <v>1118</v>
      </c>
      <c r="B478" s="52">
        <f>VLOOKUP(C478,'2018 Pcts combinations'!$A$1:$F$705, 2, FALSE)</f>
        <v>3391</v>
      </c>
      <c r="C478" s="52">
        <v>3511</v>
      </c>
      <c r="D478" s="53" t="str">
        <f>VLOOKUP(C478,'2018 Pcts combinations'!$A$1:$E$705, 5, FALSE)</f>
        <v>United Memorial Christian Church</v>
      </c>
      <c r="E478" s="52">
        <v>2937</v>
      </c>
      <c r="F478" s="52">
        <v>1552</v>
      </c>
      <c r="G478" s="54">
        <f t="shared" si="28"/>
        <v>0.52843037112700031</v>
      </c>
      <c r="H478" s="52">
        <v>56</v>
      </c>
      <c r="I478" s="54">
        <f t="shared" si="29"/>
        <v>1.9067075246850529E-2</v>
      </c>
      <c r="J478" s="52">
        <v>1119</v>
      </c>
      <c r="K478" s="54">
        <f t="shared" si="30"/>
        <v>0.38100102145045966</v>
      </c>
      <c r="L478" s="52">
        <v>377</v>
      </c>
      <c r="M478" s="55">
        <f t="shared" si="31"/>
        <v>0.12836227442969017</v>
      </c>
    </row>
    <row r="479" spans="1:13" x14ac:dyDescent="0.25">
      <c r="A479" s="52">
        <v>1118</v>
      </c>
      <c r="B479" s="52">
        <f>VLOOKUP(C479,'2018 Pcts combinations'!$A$1:$F$705, 2, FALSE)</f>
        <v>3396</v>
      </c>
      <c r="C479" s="52">
        <v>3396</v>
      </c>
      <c r="D479" s="53" t="str">
        <f>VLOOKUP(C479,'2018 Pcts combinations'!$A$1:$E$705, 5, FALSE)</f>
        <v>Grapevine Elementary School</v>
      </c>
      <c r="E479" s="52">
        <v>3127</v>
      </c>
      <c r="F479" s="52">
        <v>2206</v>
      </c>
      <c r="G479" s="54">
        <f t="shared" si="28"/>
        <v>0.7054685001598977</v>
      </c>
      <c r="H479" s="52">
        <v>84</v>
      </c>
      <c r="I479" s="54">
        <f t="shared" si="29"/>
        <v>2.6862807803006077E-2</v>
      </c>
      <c r="J479" s="52">
        <v>1658</v>
      </c>
      <c r="K479" s="54">
        <f t="shared" si="30"/>
        <v>0.53022065877838187</v>
      </c>
      <c r="L479" s="52">
        <v>464</v>
      </c>
      <c r="M479" s="55">
        <f t="shared" si="31"/>
        <v>0.14838503357850977</v>
      </c>
    </row>
    <row r="480" spans="1:13" x14ac:dyDescent="0.25">
      <c r="A480" s="52">
        <v>1118</v>
      </c>
      <c r="B480" s="52">
        <f>VLOOKUP(C480,'2018 Pcts combinations'!$A$1:$F$705, 2, FALSE)</f>
        <v>3396</v>
      </c>
      <c r="C480" s="52">
        <v>3566</v>
      </c>
      <c r="D480" s="53" t="str">
        <f>VLOOKUP(C480,'2018 Pcts combinations'!$A$1:$E$705, 5, FALSE)</f>
        <v>Grapevine Elementary School</v>
      </c>
      <c r="E480" s="52">
        <v>0</v>
      </c>
      <c r="F480" s="52">
        <v>2</v>
      </c>
      <c r="G480" s="54">
        <f t="shared" si="28"/>
        <v>0</v>
      </c>
      <c r="H480" s="52">
        <v>0</v>
      </c>
      <c r="I480" s="54">
        <f t="shared" si="29"/>
        <v>0</v>
      </c>
      <c r="J480" s="52">
        <v>0</v>
      </c>
      <c r="K480" s="54">
        <f t="shared" si="30"/>
        <v>0</v>
      </c>
      <c r="L480" s="52">
        <v>2</v>
      </c>
      <c r="M480" s="55">
        <f t="shared" si="31"/>
        <v>0</v>
      </c>
    </row>
    <row r="481" spans="1:13" x14ac:dyDescent="0.25">
      <c r="A481" s="52">
        <v>1118</v>
      </c>
      <c r="B481" s="52">
        <f>VLOOKUP(C481,'2018 Pcts combinations'!$A$1:$F$705, 2, FALSE)</f>
        <v>3421</v>
      </c>
      <c r="C481" s="52">
        <v>3193</v>
      </c>
      <c r="D481" s="53" t="str">
        <f>VLOOKUP(C481,'2018 Pcts combinations'!$A$1:$E$705, 5, FALSE)</f>
        <v>First Baptist Church Colleyville</v>
      </c>
      <c r="E481" s="52">
        <v>3125</v>
      </c>
      <c r="F481" s="52">
        <v>2246</v>
      </c>
      <c r="G481" s="54">
        <f t="shared" si="28"/>
        <v>0.71872000000000003</v>
      </c>
      <c r="H481" s="52">
        <v>112</v>
      </c>
      <c r="I481" s="54">
        <f t="shared" si="29"/>
        <v>3.5839999999999997E-2</v>
      </c>
      <c r="J481" s="52">
        <v>1795</v>
      </c>
      <c r="K481" s="54">
        <f t="shared" si="30"/>
        <v>0.57440000000000002</v>
      </c>
      <c r="L481" s="52">
        <v>339</v>
      </c>
      <c r="M481" s="55">
        <f t="shared" si="31"/>
        <v>0.10847999999999999</v>
      </c>
    </row>
    <row r="482" spans="1:13" x14ac:dyDescent="0.25">
      <c r="A482" s="52">
        <v>1118</v>
      </c>
      <c r="B482" s="52">
        <f>VLOOKUP(C482,'2018 Pcts combinations'!$A$1:$F$705, 2, FALSE)</f>
        <v>3421</v>
      </c>
      <c r="C482" s="52">
        <v>3323</v>
      </c>
      <c r="D482" s="53" t="str">
        <f>VLOOKUP(C482,'2018 Pcts combinations'!$A$1:$E$705, 5, FALSE)</f>
        <v>First Baptist Church Colleyville</v>
      </c>
      <c r="E482" s="52">
        <v>3511</v>
      </c>
      <c r="F482" s="52">
        <v>2556</v>
      </c>
      <c r="G482" s="54">
        <f t="shared" si="28"/>
        <v>0.72799772144688124</v>
      </c>
      <c r="H482" s="52">
        <v>150</v>
      </c>
      <c r="I482" s="54">
        <f t="shared" si="29"/>
        <v>4.2722870976929651E-2</v>
      </c>
      <c r="J482" s="52">
        <v>2021</v>
      </c>
      <c r="K482" s="54">
        <f t="shared" si="30"/>
        <v>0.57561948162916543</v>
      </c>
      <c r="L482" s="52">
        <v>385</v>
      </c>
      <c r="M482" s="55">
        <f t="shared" si="31"/>
        <v>0.1096553688407861</v>
      </c>
    </row>
    <row r="483" spans="1:13" x14ac:dyDescent="0.25">
      <c r="A483" s="52">
        <v>1118</v>
      </c>
      <c r="B483" s="52">
        <f>VLOOKUP(C483,'2018 Pcts combinations'!$A$1:$F$705, 2, FALSE)</f>
        <v>3421</v>
      </c>
      <c r="C483" s="52">
        <v>3421</v>
      </c>
      <c r="D483" s="53" t="str">
        <f>VLOOKUP(C483,'2018 Pcts combinations'!$A$1:$E$705, 5, FALSE)</f>
        <v>First Baptist Church Colleyville</v>
      </c>
      <c r="E483" s="52">
        <v>1449</v>
      </c>
      <c r="F483" s="52">
        <v>1024</v>
      </c>
      <c r="G483" s="54">
        <f t="shared" si="28"/>
        <v>0.70669427191166323</v>
      </c>
      <c r="H483" s="52">
        <v>44</v>
      </c>
      <c r="I483" s="54">
        <f t="shared" si="29"/>
        <v>3.036576949620428E-2</v>
      </c>
      <c r="J483" s="52">
        <v>835</v>
      </c>
      <c r="K483" s="54">
        <f t="shared" si="30"/>
        <v>0.57625948930296755</v>
      </c>
      <c r="L483" s="52">
        <v>145</v>
      </c>
      <c r="M483" s="55">
        <f t="shared" si="31"/>
        <v>0.10006901311249138</v>
      </c>
    </row>
    <row r="484" spans="1:13" x14ac:dyDescent="0.25">
      <c r="A484" s="52">
        <v>1118</v>
      </c>
      <c r="B484" s="52">
        <f>VLOOKUP(C484,'2018 Pcts combinations'!$A$1:$F$705, 2, FALSE)</f>
        <v>3421</v>
      </c>
      <c r="C484" s="52">
        <v>3662</v>
      </c>
      <c r="D484" s="53" t="str">
        <f>VLOOKUP(C484,'2018 Pcts combinations'!$A$1:$E$705, 5, FALSE)</f>
        <v>First Baptist Church Colleyville</v>
      </c>
      <c r="E484" s="52">
        <v>14</v>
      </c>
      <c r="F484" s="52">
        <v>6</v>
      </c>
      <c r="G484" s="54">
        <f t="shared" si="28"/>
        <v>0.42857142857142855</v>
      </c>
      <c r="H484" s="52">
        <v>0</v>
      </c>
      <c r="I484" s="54">
        <f t="shared" si="29"/>
        <v>0</v>
      </c>
      <c r="J484" s="52">
        <v>5</v>
      </c>
      <c r="K484" s="54">
        <f t="shared" si="30"/>
        <v>0.35714285714285715</v>
      </c>
      <c r="L484" s="52">
        <v>1</v>
      </c>
      <c r="M484" s="55">
        <f t="shared" si="31"/>
        <v>7.1428571428571425E-2</v>
      </c>
    </row>
    <row r="485" spans="1:13" x14ac:dyDescent="0.25">
      <c r="A485" s="52">
        <v>1118</v>
      </c>
      <c r="B485" s="52">
        <f>VLOOKUP(C485,'2018 Pcts combinations'!$A$1:$F$705, 2, FALSE)</f>
        <v>3422</v>
      </c>
      <c r="C485" s="52">
        <v>3422</v>
      </c>
      <c r="D485" s="53" t="str">
        <f>VLOOKUP(C485,'2018 Pcts combinations'!$A$1:$E$705, 5, FALSE)</f>
        <v>Ridgeview Elementary School</v>
      </c>
      <c r="E485" s="52">
        <v>4464</v>
      </c>
      <c r="F485" s="52">
        <v>2978</v>
      </c>
      <c r="G485" s="54">
        <f t="shared" si="28"/>
        <v>0.66711469534050183</v>
      </c>
      <c r="H485" s="52">
        <v>142</v>
      </c>
      <c r="I485" s="54">
        <f t="shared" si="29"/>
        <v>3.1810035842293909E-2</v>
      </c>
      <c r="J485" s="52">
        <v>2233</v>
      </c>
      <c r="K485" s="54">
        <f t="shared" si="30"/>
        <v>0.50022401433691754</v>
      </c>
      <c r="L485" s="52">
        <v>603</v>
      </c>
      <c r="M485" s="55">
        <f t="shared" si="31"/>
        <v>0.13508064516129031</v>
      </c>
    </row>
    <row r="486" spans="1:13" x14ac:dyDescent="0.25">
      <c r="A486" s="52">
        <v>1118</v>
      </c>
      <c r="B486" s="52">
        <f>VLOOKUP(C486,'2018 Pcts combinations'!$A$1:$F$705, 2, FALSE)</f>
        <v>3433</v>
      </c>
      <c r="C486" s="52">
        <v>3248</v>
      </c>
      <c r="D486" s="53" t="str">
        <f>VLOOKUP(C486,'2018 Pcts combinations'!$A$1:$E$705, 5, FALSE)</f>
        <v>Shady Grove Baptist Church</v>
      </c>
      <c r="E486" s="52">
        <v>3942</v>
      </c>
      <c r="F486" s="52">
        <v>2735</v>
      </c>
      <c r="G486" s="54">
        <f t="shared" si="28"/>
        <v>0.69381024860476914</v>
      </c>
      <c r="H486" s="52">
        <v>171</v>
      </c>
      <c r="I486" s="54">
        <f t="shared" si="29"/>
        <v>4.3378995433789952E-2</v>
      </c>
      <c r="J486" s="52">
        <v>2095</v>
      </c>
      <c r="K486" s="54">
        <f t="shared" si="30"/>
        <v>0.53145611364789447</v>
      </c>
      <c r="L486" s="52">
        <v>469</v>
      </c>
      <c r="M486" s="55">
        <f t="shared" si="31"/>
        <v>0.11897513952308472</v>
      </c>
    </row>
    <row r="487" spans="1:13" x14ac:dyDescent="0.25">
      <c r="A487" s="52">
        <v>1118</v>
      </c>
      <c r="B487" s="52">
        <f>VLOOKUP(C487,'2018 Pcts combinations'!$A$1:$F$705, 2, FALSE)</f>
        <v>3433</v>
      </c>
      <c r="C487" s="52">
        <v>3433</v>
      </c>
      <c r="D487" s="53" t="str">
        <f>VLOOKUP(C487,'2018 Pcts combinations'!$A$1:$E$705, 5, FALSE)</f>
        <v>Shady Grove Baptist Church</v>
      </c>
      <c r="E487" s="52">
        <v>622</v>
      </c>
      <c r="F487" s="52">
        <v>437</v>
      </c>
      <c r="G487" s="54">
        <f t="shared" si="28"/>
        <v>0.702572347266881</v>
      </c>
      <c r="H487" s="52">
        <v>37</v>
      </c>
      <c r="I487" s="54">
        <f t="shared" si="29"/>
        <v>5.9485530546623797E-2</v>
      </c>
      <c r="J487" s="52">
        <v>339</v>
      </c>
      <c r="K487" s="54">
        <f t="shared" si="30"/>
        <v>0.545016077170418</v>
      </c>
      <c r="L487" s="52">
        <v>61</v>
      </c>
      <c r="M487" s="55">
        <f t="shared" si="31"/>
        <v>9.8070739549839234E-2</v>
      </c>
    </row>
    <row r="488" spans="1:13" x14ac:dyDescent="0.25">
      <c r="A488" s="52">
        <v>1118</v>
      </c>
      <c r="B488" s="52">
        <f>VLOOKUP(C488,'2018 Pcts combinations'!$A$1:$F$705, 2, FALSE)</f>
        <v>3433</v>
      </c>
      <c r="C488" s="52">
        <v>3582</v>
      </c>
      <c r="D488" s="53" t="str">
        <f>VLOOKUP(C488,'2018 Pcts combinations'!$A$1:$E$705, 5, FALSE)</f>
        <v>Shady Grove Baptist Church</v>
      </c>
      <c r="E488" s="52">
        <v>34</v>
      </c>
      <c r="F488" s="52">
        <v>29</v>
      </c>
      <c r="G488" s="54">
        <f t="shared" si="28"/>
        <v>0.8529411764705882</v>
      </c>
      <c r="H488" s="52">
        <v>1</v>
      </c>
      <c r="I488" s="54">
        <f t="shared" si="29"/>
        <v>2.9411764705882353E-2</v>
      </c>
      <c r="J488" s="52">
        <v>14</v>
      </c>
      <c r="K488" s="54">
        <f t="shared" si="30"/>
        <v>0.41176470588235292</v>
      </c>
      <c r="L488" s="52">
        <v>14</v>
      </c>
      <c r="M488" s="55">
        <f t="shared" si="31"/>
        <v>0.41176470588235292</v>
      </c>
    </row>
    <row r="489" spans="1:13" x14ac:dyDescent="0.25">
      <c r="A489" s="52">
        <v>1118</v>
      </c>
      <c r="B489" s="52">
        <f>VLOOKUP(C489,'2018 Pcts combinations'!$A$1:$F$705, 2, FALSE)</f>
        <v>3433</v>
      </c>
      <c r="C489" s="52">
        <v>3583</v>
      </c>
      <c r="D489" s="53" t="str">
        <f>VLOOKUP(C489,'2018 Pcts combinations'!$A$1:$E$705, 5, FALSE)</f>
        <v>Shady Grove Baptist Church</v>
      </c>
      <c r="E489" s="52">
        <v>0</v>
      </c>
      <c r="F489" s="52">
        <v>0</v>
      </c>
      <c r="G489" s="54">
        <f t="shared" si="28"/>
        <v>0</v>
      </c>
      <c r="H489" s="52">
        <v>0</v>
      </c>
      <c r="I489" s="54">
        <f t="shared" si="29"/>
        <v>0</v>
      </c>
      <c r="J489" s="52">
        <v>0</v>
      </c>
      <c r="K489" s="54">
        <f t="shared" si="30"/>
        <v>0</v>
      </c>
      <c r="L489" s="52">
        <v>0</v>
      </c>
      <c r="M489" s="55">
        <f t="shared" si="31"/>
        <v>0</v>
      </c>
    </row>
    <row r="490" spans="1:13" x14ac:dyDescent="0.25">
      <c r="A490" s="52">
        <v>1118</v>
      </c>
      <c r="B490" s="52">
        <f>VLOOKUP(C490,'2018 Pcts combinations'!$A$1:$F$705, 2, FALSE)</f>
        <v>3433</v>
      </c>
      <c r="C490" s="52">
        <v>3663</v>
      </c>
      <c r="D490" s="53" t="str">
        <f>VLOOKUP(C490,'2018 Pcts combinations'!$A$1:$E$705, 5, FALSE)</f>
        <v>Shady Grove Baptist Church</v>
      </c>
      <c r="E490" s="52">
        <v>6</v>
      </c>
      <c r="F490" s="52">
        <v>4</v>
      </c>
      <c r="G490" s="54">
        <f t="shared" si="28"/>
        <v>0.66666666666666663</v>
      </c>
      <c r="H490" s="52">
        <v>0</v>
      </c>
      <c r="I490" s="54">
        <f t="shared" si="29"/>
        <v>0</v>
      </c>
      <c r="J490" s="52">
        <v>4</v>
      </c>
      <c r="K490" s="54">
        <f t="shared" si="30"/>
        <v>0.66666666666666663</v>
      </c>
      <c r="L490" s="52">
        <v>0</v>
      </c>
      <c r="M490" s="55">
        <f t="shared" si="31"/>
        <v>0</v>
      </c>
    </row>
    <row r="491" spans="1:13" x14ac:dyDescent="0.25">
      <c r="A491" s="52">
        <v>1118</v>
      </c>
      <c r="B491" s="52">
        <f>VLOOKUP(C491,'2018 Pcts combinations'!$A$1:$F$705, 2, FALSE)</f>
        <v>3443</v>
      </c>
      <c r="C491" s="52">
        <v>3249</v>
      </c>
      <c r="D491" s="53" t="str">
        <f>VLOOKUP(C491,'2018 Pcts combinations'!$A$1:$E$705, 5, FALSE)</f>
        <v>Concordia Lutheran Church</v>
      </c>
      <c r="E491" s="52">
        <v>3485</v>
      </c>
      <c r="F491" s="52">
        <v>2068</v>
      </c>
      <c r="G491" s="54">
        <f t="shared" si="28"/>
        <v>0.5934002869440459</v>
      </c>
      <c r="H491" s="52">
        <v>103</v>
      </c>
      <c r="I491" s="54">
        <f t="shared" si="29"/>
        <v>2.9555236728837878E-2</v>
      </c>
      <c r="J491" s="52">
        <v>1559</v>
      </c>
      <c r="K491" s="54">
        <f t="shared" si="30"/>
        <v>0.44734576757532279</v>
      </c>
      <c r="L491" s="52">
        <v>406</v>
      </c>
      <c r="M491" s="55">
        <f t="shared" si="31"/>
        <v>0.11649928263988522</v>
      </c>
    </row>
    <row r="492" spans="1:13" x14ac:dyDescent="0.25">
      <c r="A492" s="52">
        <v>1118</v>
      </c>
      <c r="B492" s="52">
        <f>VLOOKUP(C492,'2018 Pcts combinations'!$A$1:$F$705, 2, FALSE)</f>
        <v>3443</v>
      </c>
      <c r="C492" s="52">
        <v>3322</v>
      </c>
      <c r="D492" s="53" t="str">
        <f>VLOOKUP(C492,'2018 Pcts combinations'!$A$1:$E$705, 5, FALSE)</f>
        <v>Concordia Lutheran Church</v>
      </c>
      <c r="E492" s="52">
        <v>2063</v>
      </c>
      <c r="F492" s="52">
        <v>1483</v>
      </c>
      <c r="G492" s="54">
        <f t="shared" si="28"/>
        <v>0.7188560349006301</v>
      </c>
      <c r="H492" s="52">
        <v>96</v>
      </c>
      <c r="I492" s="54">
        <f t="shared" si="29"/>
        <v>4.65341735336888E-2</v>
      </c>
      <c r="J492" s="52">
        <v>1148</v>
      </c>
      <c r="K492" s="54">
        <f t="shared" si="30"/>
        <v>0.55647115850702855</v>
      </c>
      <c r="L492" s="52">
        <v>239</v>
      </c>
      <c r="M492" s="55">
        <f t="shared" si="31"/>
        <v>0.11585070285991275</v>
      </c>
    </row>
    <row r="493" spans="1:13" x14ac:dyDescent="0.25">
      <c r="A493" s="52">
        <v>1118</v>
      </c>
      <c r="B493" s="52">
        <f>VLOOKUP(C493,'2018 Pcts combinations'!$A$1:$F$705, 2, FALSE)</f>
        <v>3443</v>
      </c>
      <c r="C493" s="52">
        <v>3443</v>
      </c>
      <c r="D493" s="53" t="str">
        <f>VLOOKUP(C493,'2018 Pcts combinations'!$A$1:$E$705, 5, FALSE)</f>
        <v>Concordia Lutheran Church</v>
      </c>
      <c r="E493" s="52">
        <v>2285</v>
      </c>
      <c r="F493" s="52">
        <v>1456</v>
      </c>
      <c r="G493" s="54">
        <f t="shared" si="28"/>
        <v>0.637199124726477</v>
      </c>
      <c r="H493" s="52">
        <v>76</v>
      </c>
      <c r="I493" s="54">
        <f t="shared" si="29"/>
        <v>3.3260393873085339E-2</v>
      </c>
      <c r="J493" s="52">
        <v>1069</v>
      </c>
      <c r="K493" s="54">
        <f t="shared" si="30"/>
        <v>0.46783369803063457</v>
      </c>
      <c r="L493" s="52">
        <v>311</v>
      </c>
      <c r="M493" s="55">
        <f t="shared" si="31"/>
        <v>0.1361050328227571</v>
      </c>
    </row>
    <row r="494" spans="1:13" x14ac:dyDescent="0.25">
      <c r="A494" s="52">
        <v>1118</v>
      </c>
      <c r="B494" s="52">
        <f>VLOOKUP(C494,'2018 Pcts combinations'!$A$1:$F$705, 2, FALSE)</f>
        <v>3465</v>
      </c>
      <c r="C494" s="52">
        <v>3465</v>
      </c>
      <c r="D494" s="53" t="str">
        <f>VLOOKUP(C494,'2018 Pcts combinations'!$A$1:$E$705, 5, FALSE)</f>
        <v>The Met Church</v>
      </c>
      <c r="E494" s="52">
        <v>3671</v>
      </c>
      <c r="F494" s="52">
        <v>1928</v>
      </c>
      <c r="G494" s="54">
        <f t="shared" si="28"/>
        <v>0.52519749387087988</v>
      </c>
      <c r="H494" s="52">
        <v>98</v>
      </c>
      <c r="I494" s="54">
        <f t="shared" si="29"/>
        <v>2.6695723236175428E-2</v>
      </c>
      <c r="J494" s="52">
        <v>1356</v>
      </c>
      <c r="K494" s="54">
        <f t="shared" si="30"/>
        <v>0.36938163988014167</v>
      </c>
      <c r="L494" s="52">
        <v>474</v>
      </c>
      <c r="M494" s="55">
        <f t="shared" si="31"/>
        <v>0.1291201307545628</v>
      </c>
    </row>
    <row r="495" spans="1:13" x14ac:dyDescent="0.25">
      <c r="A495" s="52">
        <v>1118</v>
      </c>
      <c r="B495" s="52">
        <f>VLOOKUP(C495,'2018 Pcts combinations'!$A$1:$F$705, 2, FALSE)</f>
        <v>3465</v>
      </c>
      <c r="C495" s="52">
        <v>3647</v>
      </c>
      <c r="D495" s="53" t="str">
        <f>VLOOKUP(C495,'2018 Pcts combinations'!$A$1:$E$705, 5, FALSE)</f>
        <v>The Met Church</v>
      </c>
      <c r="E495" s="52">
        <v>3116</v>
      </c>
      <c r="F495" s="52">
        <v>1900</v>
      </c>
      <c r="G495" s="54">
        <f t="shared" si="28"/>
        <v>0.6097560975609756</v>
      </c>
      <c r="H495" s="52">
        <v>131</v>
      </c>
      <c r="I495" s="54">
        <f t="shared" si="29"/>
        <v>4.2041078305519897E-2</v>
      </c>
      <c r="J495" s="52">
        <v>1317</v>
      </c>
      <c r="K495" s="54">
        <f t="shared" si="30"/>
        <v>0.42265725288831835</v>
      </c>
      <c r="L495" s="52">
        <v>452</v>
      </c>
      <c r="M495" s="55">
        <f t="shared" si="31"/>
        <v>0.14505776636713735</v>
      </c>
    </row>
    <row r="496" spans="1:13" x14ac:dyDescent="0.25">
      <c r="A496" s="52">
        <v>1118</v>
      </c>
      <c r="B496" s="52">
        <f>VLOOKUP(C496,'2018 Pcts combinations'!$A$1:$F$705, 2, FALSE)</f>
        <v>3469</v>
      </c>
      <c r="C496" s="52">
        <v>3469</v>
      </c>
      <c r="D496" s="53" t="str">
        <f>VLOOKUP(C496,'2018 Pcts combinations'!$A$1:$E$705, 5, FALSE)</f>
        <v>Dancing River Assisted Living Center</v>
      </c>
      <c r="E496" s="52">
        <v>1190</v>
      </c>
      <c r="F496" s="52">
        <v>842</v>
      </c>
      <c r="G496" s="54">
        <f t="shared" si="28"/>
        <v>0.70756302521008407</v>
      </c>
      <c r="H496" s="52">
        <v>38</v>
      </c>
      <c r="I496" s="54">
        <f t="shared" si="29"/>
        <v>3.1932773109243695E-2</v>
      </c>
      <c r="J496" s="52">
        <v>675</v>
      </c>
      <c r="K496" s="54">
        <f t="shared" si="30"/>
        <v>0.5672268907563025</v>
      </c>
      <c r="L496" s="52">
        <v>129</v>
      </c>
      <c r="M496" s="55">
        <f t="shared" si="31"/>
        <v>0.10840336134453782</v>
      </c>
    </row>
    <row r="497" spans="1:13" x14ac:dyDescent="0.25">
      <c r="A497" s="52">
        <v>1118</v>
      </c>
      <c r="B497" s="52">
        <f>VLOOKUP(C497,'2018 Pcts combinations'!$A$1:$F$705, 2, FALSE)</f>
        <v>3471</v>
      </c>
      <c r="C497" s="52">
        <v>3365</v>
      </c>
      <c r="D497" s="53" t="str">
        <f>VLOOKUP(C497,'2018 Pcts combinations'!$A$1:$E$705, 5, FALSE)</f>
        <v>WestWind Church</v>
      </c>
      <c r="E497" s="52">
        <v>4138</v>
      </c>
      <c r="F497" s="52">
        <v>2833</v>
      </c>
      <c r="G497" s="54">
        <f t="shared" si="28"/>
        <v>0.68463025616239725</v>
      </c>
      <c r="H497" s="52">
        <v>118</v>
      </c>
      <c r="I497" s="54">
        <f t="shared" si="29"/>
        <v>2.8516191396810053E-2</v>
      </c>
      <c r="J497" s="52">
        <v>2303</v>
      </c>
      <c r="K497" s="54">
        <f t="shared" si="30"/>
        <v>0.55654905751570805</v>
      </c>
      <c r="L497" s="52">
        <v>412</v>
      </c>
      <c r="M497" s="55">
        <f t="shared" si="31"/>
        <v>9.956500724987917E-2</v>
      </c>
    </row>
    <row r="498" spans="1:13" x14ac:dyDescent="0.25">
      <c r="A498" s="52">
        <v>1118</v>
      </c>
      <c r="B498" s="52">
        <f>VLOOKUP(C498,'2018 Pcts combinations'!$A$1:$F$705, 2, FALSE)</f>
        <v>3471</v>
      </c>
      <c r="C498" s="52">
        <v>3471</v>
      </c>
      <c r="D498" s="53" t="str">
        <f>VLOOKUP(C498,'2018 Pcts combinations'!$A$1:$E$705, 5, FALSE)</f>
        <v>WestWind Church</v>
      </c>
      <c r="E498" s="52">
        <v>1734</v>
      </c>
      <c r="F498" s="52">
        <v>1271</v>
      </c>
      <c r="G498" s="54">
        <f t="shared" si="28"/>
        <v>0.73298731257208771</v>
      </c>
      <c r="H498" s="52">
        <v>66</v>
      </c>
      <c r="I498" s="54">
        <f t="shared" si="29"/>
        <v>3.8062283737024222E-2</v>
      </c>
      <c r="J498" s="52">
        <v>990</v>
      </c>
      <c r="K498" s="54">
        <f t="shared" si="30"/>
        <v>0.5709342560553633</v>
      </c>
      <c r="L498" s="52">
        <v>215</v>
      </c>
      <c r="M498" s="55">
        <f t="shared" si="31"/>
        <v>0.12399077277970011</v>
      </c>
    </row>
    <row r="499" spans="1:13" x14ac:dyDescent="0.25">
      <c r="A499" s="52">
        <v>1118</v>
      </c>
      <c r="B499" s="52">
        <f>VLOOKUP(C499,'2018 Pcts combinations'!$A$1:$F$705, 2, FALSE)</f>
        <v>3471</v>
      </c>
      <c r="C499" s="52">
        <v>3580</v>
      </c>
      <c r="D499" s="53" t="str">
        <f>VLOOKUP(C499,'2018 Pcts combinations'!$A$1:$E$705, 5, FALSE)</f>
        <v>WestWind Church</v>
      </c>
      <c r="E499" s="52">
        <v>0</v>
      </c>
      <c r="F499" s="52">
        <v>0</v>
      </c>
      <c r="G499" s="54">
        <f t="shared" si="28"/>
        <v>0</v>
      </c>
      <c r="H499" s="52">
        <v>0</v>
      </c>
      <c r="I499" s="54">
        <f t="shared" si="29"/>
        <v>0</v>
      </c>
      <c r="J499" s="52">
        <v>0</v>
      </c>
      <c r="K499" s="54">
        <f t="shared" si="30"/>
        <v>0</v>
      </c>
      <c r="L499" s="52">
        <v>0</v>
      </c>
      <c r="M499" s="55">
        <f t="shared" si="31"/>
        <v>0</v>
      </c>
    </row>
    <row r="500" spans="1:13" x14ac:dyDescent="0.25">
      <c r="A500" s="52">
        <v>1118</v>
      </c>
      <c r="B500" s="52">
        <f>VLOOKUP(C500,'2018 Pcts combinations'!$A$1:$F$705, 2, FALSE)</f>
        <v>3486</v>
      </c>
      <c r="C500" s="52">
        <v>3240</v>
      </c>
      <c r="D500" s="53" t="str">
        <f>VLOOKUP(C500,'2018 Pcts combinations'!$A$1:$E$705, 5, FALSE)</f>
        <v>Independence Elementary School</v>
      </c>
      <c r="E500" s="52">
        <v>2708</v>
      </c>
      <c r="F500" s="52">
        <v>1457</v>
      </c>
      <c r="G500" s="54">
        <f t="shared" si="28"/>
        <v>0.53803545051698676</v>
      </c>
      <c r="H500" s="52">
        <v>56</v>
      </c>
      <c r="I500" s="54">
        <f t="shared" si="29"/>
        <v>2.0679468242245199E-2</v>
      </c>
      <c r="J500" s="52">
        <v>1043</v>
      </c>
      <c r="K500" s="54">
        <f t="shared" si="30"/>
        <v>0.38515509601181686</v>
      </c>
      <c r="L500" s="52">
        <v>358</v>
      </c>
      <c r="M500" s="55">
        <f t="shared" si="31"/>
        <v>0.13220088626292467</v>
      </c>
    </row>
    <row r="501" spans="1:13" x14ac:dyDescent="0.25">
      <c r="A501" s="52">
        <v>1118</v>
      </c>
      <c r="B501" s="52">
        <f>VLOOKUP(C501,'2018 Pcts combinations'!$A$1:$F$705, 2, FALSE)</f>
        <v>3486</v>
      </c>
      <c r="C501" s="52">
        <v>3486</v>
      </c>
      <c r="D501" s="53" t="str">
        <f>VLOOKUP(C501,'2018 Pcts combinations'!$A$1:$E$705, 5, FALSE)</f>
        <v>Independence Elementary School</v>
      </c>
      <c r="E501" s="52">
        <v>5139</v>
      </c>
      <c r="F501" s="52">
        <v>2934</v>
      </c>
      <c r="G501" s="54">
        <f t="shared" si="28"/>
        <v>0.57092819614711032</v>
      </c>
      <c r="H501" s="52">
        <v>93</v>
      </c>
      <c r="I501" s="54">
        <f t="shared" si="29"/>
        <v>1.8096906012842966E-2</v>
      </c>
      <c r="J501" s="52">
        <v>2114</v>
      </c>
      <c r="K501" s="54">
        <f t="shared" si="30"/>
        <v>0.41136407861451646</v>
      </c>
      <c r="L501" s="52">
        <v>727</v>
      </c>
      <c r="M501" s="55">
        <f t="shared" si="31"/>
        <v>0.14146721151975092</v>
      </c>
    </row>
    <row r="502" spans="1:13" x14ac:dyDescent="0.25">
      <c r="A502" s="52">
        <v>1118</v>
      </c>
      <c r="B502" s="52">
        <f>VLOOKUP(C502,'2018 Pcts combinations'!$A$1:$F$705, 2, FALSE)</f>
        <v>3500</v>
      </c>
      <c r="C502" s="52">
        <v>3286</v>
      </c>
      <c r="D502" s="53" t="str">
        <f>VLOOKUP(C502,'2018 Pcts combinations'!$A$1:$E$705, 5, FALSE)</f>
        <v>Trophy Club Town Hall</v>
      </c>
      <c r="E502" s="52">
        <v>883</v>
      </c>
      <c r="F502" s="52">
        <v>590</v>
      </c>
      <c r="G502" s="54">
        <f t="shared" si="28"/>
        <v>0.66817667044167606</v>
      </c>
      <c r="H502" s="52">
        <v>17</v>
      </c>
      <c r="I502" s="54">
        <f t="shared" si="29"/>
        <v>1.9252548131370329E-2</v>
      </c>
      <c r="J502" s="52">
        <v>454</v>
      </c>
      <c r="K502" s="54">
        <f t="shared" si="30"/>
        <v>0.51415628539071345</v>
      </c>
      <c r="L502" s="52">
        <v>119</v>
      </c>
      <c r="M502" s="55">
        <f t="shared" si="31"/>
        <v>0.13476783691959229</v>
      </c>
    </row>
    <row r="503" spans="1:13" x14ac:dyDescent="0.25">
      <c r="A503" s="52">
        <v>1118</v>
      </c>
      <c r="B503" s="52">
        <f>VLOOKUP(C503,'2018 Pcts combinations'!$A$1:$F$705, 2, FALSE)</f>
        <v>3500</v>
      </c>
      <c r="C503" s="52">
        <v>3500</v>
      </c>
      <c r="D503" s="53" t="str">
        <f>VLOOKUP(C503,'2018 Pcts combinations'!$A$1:$E$705, 5, FALSE)</f>
        <v>Trophy Club Town Hall</v>
      </c>
      <c r="E503" s="52">
        <v>465</v>
      </c>
      <c r="F503" s="52">
        <v>274</v>
      </c>
      <c r="G503" s="54">
        <f t="shared" si="28"/>
        <v>0.58924731182795698</v>
      </c>
      <c r="H503" s="52">
        <v>12</v>
      </c>
      <c r="I503" s="54">
        <f t="shared" si="29"/>
        <v>2.5806451612903226E-2</v>
      </c>
      <c r="J503" s="52">
        <v>200</v>
      </c>
      <c r="K503" s="54">
        <f t="shared" si="30"/>
        <v>0.43010752688172044</v>
      </c>
      <c r="L503" s="52">
        <v>62</v>
      </c>
      <c r="M503" s="55">
        <f t="shared" si="31"/>
        <v>0.13333333333333333</v>
      </c>
    </row>
    <row r="504" spans="1:13" x14ac:dyDescent="0.25">
      <c r="A504" s="52">
        <v>1118</v>
      </c>
      <c r="B504" s="52">
        <f>VLOOKUP(C504,'2018 Pcts combinations'!$A$1:$F$705, 2, FALSE)</f>
        <v>3507</v>
      </c>
      <c r="C504" s="52">
        <v>3507</v>
      </c>
      <c r="D504" s="53" t="str">
        <f>VLOOKUP(C504,'2018 Pcts combinations'!$A$1:$E$705, 5, FALSE)</f>
        <v>North Park Baptist Church</v>
      </c>
      <c r="E504" s="52">
        <v>2517</v>
      </c>
      <c r="F504" s="52">
        <v>1394</v>
      </c>
      <c r="G504" s="54">
        <f t="shared" si="28"/>
        <v>0.55383392928088993</v>
      </c>
      <c r="H504" s="52">
        <v>61</v>
      </c>
      <c r="I504" s="54">
        <f t="shared" si="29"/>
        <v>2.4235200635677395E-2</v>
      </c>
      <c r="J504" s="52">
        <v>909</v>
      </c>
      <c r="K504" s="54">
        <f t="shared" si="30"/>
        <v>0.36114421930870083</v>
      </c>
      <c r="L504" s="52">
        <v>424</v>
      </c>
      <c r="M504" s="55">
        <f t="shared" si="31"/>
        <v>0.16845450933651171</v>
      </c>
    </row>
    <row r="505" spans="1:13" x14ac:dyDescent="0.25">
      <c r="A505" s="52">
        <v>1118</v>
      </c>
      <c r="B505" s="52">
        <f>VLOOKUP(C505,'2018 Pcts combinations'!$A$1:$F$705, 2, FALSE)</f>
        <v>3509</v>
      </c>
      <c r="C505" s="52">
        <v>3509</v>
      </c>
      <c r="D505" s="53" t="str">
        <f>VLOOKUP(C505,'2018 Pcts combinations'!$A$1:$E$705, 5, FALSE)</f>
        <v>Watauga Community Center</v>
      </c>
      <c r="E505" s="52">
        <v>2157</v>
      </c>
      <c r="F505" s="52">
        <v>1203</v>
      </c>
      <c r="G505" s="54">
        <f t="shared" si="28"/>
        <v>0.55771905424200274</v>
      </c>
      <c r="H505" s="52">
        <v>51</v>
      </c>
      <c r="I505" s="54">
        <f t="shared" si="29"/>
        <v>2.3643949930458971E-2</v>
      </c>
      <c r="J505" s="52">
        <v>739</v>
      </c>
      <c r="K505" s="54">
        <f t="shared" si="30"/>
        <v>0.3426054705609643</v>
      </c>
      <c r="L505" s="52">
        <v>413</v>
      </c>
      <c r="M505" s="55">
        <f t="shared" si="31"/>
        <v>0.19146963375057952</v>
      </c>
    </row>
    <row r="506" spans="1:13" x14ac:dyDescent="0.25">
      <c r="A506" s="52">
        <v>1118</v>
      </c>
      <c r="B506" s="52">
        <f>VLOOKUP(C506,'2018 Pcts combinations'!$A$1:$F$705, 2, FALSE)</f>
        <v>3526</v>
      </c>
      <c r="C506" s="52">
        <v>3470</v>
      </c>
      <c r="D506" s="53" t="str">
        <f>VLOOKUP(C506,'2018 Pcts combinations'!$A$1:$E$705, 5, FALSE)</f>
        <v>Southlake Town Hall</v>
      </c>
      <c r="E506" s="52">
        <v>165</v>
      </c>
      <c r="F506" s="52">
        <v>86</v>
      </c>
      <c r="G506" s="54">
        <f t="shared" si="28"/>
        <v>0.52121212121212124</v>
      </c>
      <c r="H506" s="52">
        <v>4</v>
      </c>
      <c r="I506" s="54">
        <f t="shared" si="29"/>
        <v>2.4242424242424242E-2</v>
      </c>
      <c r="J506" s="52">
        <v>62</v>
      </c>
      <c r="K506" s="54">
        <f t="shared" si="30"/>
        <v>0.37575757575757573</v>
      </c>
      <c r="L506" s="52">
        <v>20</v>
      </c>
      <c r="M506" s="55">
        <f t="shared" si="31"/>
        <v>0.12121212121212122</v>
      </c>
    </row>
    <row r="507" spans="1:13" x14ac:dyDescent="0.25">
      <c r="A507" s="52">
        <v>1118</v>
      </c>
      <c r="B507" s="52">
        <f>VLOOKUP(C507,'2018 Pcts combinations'!$A$1:$F$705, 2, FALSE)</f>
        <v>3526</v>
      </c>
      <c r="C507" s="52">
        <v>3526</v>
      </c>
      <c r="D507" s="53" t="str">
        <f>VLOOKUP(C507,'2018 Pcts combinations'!$A$1:$E$705, 5, FALSE)</f>
        <v>Southlake Town Hall</v>
      </c>
      <c r="E507" s="52">
        <v>1321</v>
      </c>
      <c r="F507" s="52">
        <v>924</v>
      </c>
      <c r="G507" s="54">
        <f t="shared" si="28"/>
        <v>0.69947009841029528</v>
      </c>
      <c r="H507" s="52">
        <v>45</v>
      </c>
      <c r="I507" s="54">
        <f t="shared" si="29"/>
        <v>3.4065102195306583E-2</v>
      </c>
      <c r="J507" s="52">
        <v>749</v>
      </c>
      <c r="K507" s="54">
        <f t="shared" si="30"/>
        <v>0.56699470098410298</v>
      </c>
      <c r="L507" s="52">
        <v>130</v>
      </c>
      <c r="M507" s="55">
        <f t="shared" si="31"/>
        <v>9.8410295230885694E-2</v>
      </c>
    </row>
    <row r="508" spans="1:13" x14ac:dyDescent="0.25">
      <c r="A508" s="52">
        <v>1118</v>
      </c>
      <c r="B508" s="52">
        <f>VLOOKUP(C508,'2018 Pcts combinations'!$A$1:$F$705, 2, FALSE)</f>
        <v>3526</v>
      </c>
      <c r="C508" s="52">
        <v>3558</v>
      </c>
      <c r="D508" s="53" t="str">
        <f>VLOOKUP(C508,'2018 Pcts combinations'!$A$1:$E$705, 5, FALSE)</f>
        <v>Southlake Town Hall</v>
      </c>
      <c r="E508" s="52">
        <v>3478</v>
      </c>
      <c r="F508" s="52">
        <v>2445</v>
      </c>
      <c r="G508" s="54">
        <f t="shared" si="28"/>
        <v>0.70299022426682001</v>
      </c>
      <c r="H508" s="52">
        <v>116</v>
      </c>
      <c r="I508" s="54">
        <f t="shared" si="29"/>
        <v>3.3352501437607818E-2</v>
      </c>
      <c r="J508" s="52">
        <v>1996</v>
      </c>
      <c r="K508" s="54">
        <f t="shared" si="30"/>
        <v>0.57389304197814839</v>
      </c>
      <c r="L508" s="52">
        <v>333</v>
      </c>
      <c r="M508" s="55">
        <f t="shared" si="31"/>
        <v>9.5744680851063829E-2</v>
      </c>
    </row>
    <row r="509" spans="1:13" x14ac:dyDescent="0.25">
      <c r="A509" s="52">
        <v>1118</v>
      </c>
      <c r="B509" s="52">
        <f>VLOOKUP(C509,'2018 Pcts combinations'!$A$1:$F$705, 2, FALSE)</f>
        <v>3527</v>
      </c>
      <c r="C509" s="52">
        <v>3527</v>
      </c>
      <c r="D509" s="53" t="str">
        <f>VLOOKUP(C509,'2018 Pcts combinations'!$A$1:$E$705, 5, FALSE)</f>
        <v>Wellspring Church</v>
      </c>
      <c r="E509" s="52">
        <v>2400</v>
      </c>
      <c r="F509" s="52">
        <v>1537</v>
      </c>
      <c r="G509" s="54">
        <f t="shared" si="28"/>
        <v>0.64041666666666663</v>
      </c>
      <c r="H509" s="52">
        <v>63</v>
      </c>
      <c r="I509" s="54">
        <f t="shared" si="29"/>
        <v>2.6249999999999999E-2</v>
      </c>
      <c r="J509" s="52">
        <v>1101</v>
      </c>
      <c r="K509" s="54">
        <f t="shared" si="30"/>
        <v>0.45874999999999999</v>
      </c>
      <c r="L509" s="52">
        <v>373</v>
      </c>
      <c r="M509" s="55">
        <f t="shared" si="31"/>
        <v>0.15541666666666668</v>
      </c>
    </row>
    <row r="510" spans="1:13" x14ac:dyDescent="0.25">
      <c r="A510" s="52">
        <v>1118</v>
      </c>
      <c r="B510" s="52">
        <f>VLOOKUP(C510,'2018 Pcts combinations'!$A$1:$F$705, 2, FALSE)</f>
        <v>3529</v>
      </c>
      <c r="C510" s="52">
        <v>3529</v>
      </c>
      <c r="D510" s="53" t="str">
        <f>VLOOKUP(C510,'2018 Pcts combinations'!$A$1:$E$705, 5, FALSE)</f>
        <v>New Day Church</v>
      </c>
      <c r="E510" s="52">
        <v>2484</v>
      </c>
      <c r="F510" s="52">
        <v>1657</v>
      </c>
      <c r="G510" s="54">
        <f t="shared" si="28"/>
        <v>0.66706924315619964</v>
      </c>
      <c r="H510" s="52">
        <v>57</v>
      </c>
      <c r="I510" s="54">
        <f t="shared" si="29"/>
        <v>2.2946859903381644E-2</v>
      </c>
      <c r="J510" s="52">
        <v>1296</v>
      </c>
      <c r="K510" s="54">
        <f t="shared" si="30"/>
        <v>0.52173913043478259</v>
      </c>
      <c r="L510" s="52">
        <v>304</v>
      </c>
      <c r="M510" s="55">
        <f t="shared" si="31"/>
        <v>0.12238325281803543</v>
      </c>
    </row>
    <row r="511" spans="1:13" x14ac:dyDescent="0.25">
      <c r="A511" s="52">
        <v>1118</v>
      </c>
      <c r="B511" s="52">
        <f>VLOOKUP(C511,'2018 Pcts combinations'!$A$1:$F$705, 2, FALSE)</f>
        <v>3529</v>
      </c>
      <c r="C511" s="52">
        <v>3545</v>
      </c>
      <c r="D511" s="53" t="str">
        <f>VLOOKUP(C511,'2018 Pcts combinations'!$A$1:$E$705, 5, FALSE)</f>
        <v>New Day Church</v>
      </c>
      <c r="E511" s="52">
        <v>2545</v>
      </c>
      <c r="F511" s="52">
        <v>1756</v>
      </c>
      <c r="G511" s="54">
        <f t="shared" si="28"/>
        <v>0.68998035363457755</v>
      </c>
      <c r="H511" s="52">
        <v>81</v>
      </c>
      <c r="I511" s="54">
        <f t="shared" si="29"/>
        <v>3.182711198428291E-2</v>
      </c>
      <c r="J511" s="52">
        <v>1431</v>
      </c>
      <c r="K511" s="54">
        <f t="shared" si="30"/>
        <v>0.56227897838899799</v>
      </c>
      <c r="L511" s="52">
        <v>244</v>
      </c>
      <c r="M511" s="55">
        <f t="shared" si="31"/>
        <v>9.5874263261296666E-2</v>
      </c>
    </row>
    <row r="512" spans="1:13" x14ac:dyDescent="0.25">
      <c r="A512" s="52">
        <v>1118</v>
      </c>
      <c r="B512" s="52">
        <f>VLOOKUP(C512,'2018 Pcts combinations'!$A$1:$F$705, 2, FALSE)</f>
        <v>3530</v>
      </c>
      <c r="C512" s="52">
        <v>3385</v>
      </c>
      <c r="D512" s="53" t="str">
        <f>VLOOKUP(C512,'2018 Pcts combinations'!$A$1:$E$705, 5, FALSE)</f>
        <v>Meadowood Assisted Living &amp; Memory Care</v>
      </c>
      <c r="E512" s="52">
        <v>2984</v>
      </c>
      <c r="F512" s="52">
        <v>2129</v>
      </c>
      <c r="G512" s="54">
        <f t="shared" si="28"/>
        <v>0.71347184986595169</v>
      </c>
      <c r="H512" s="52">
        <v>103</v>
      </c>
      <c r="I512" s="54">
        <f t="shared" si="29"/>
        <v>3.4517426273458447E-2</v>
      </c>
      <c r="J512" s="52">
        <v>1727</v>
      </c>
      <c r="K512" s="54">
        <f t="shared" si="30"/>
        <v>0.57875335120643434</v>
      </c>
      <c r="L512" s="52">
        <v>299</v>
      </c>
      <c r="M512" s="55">
        <f t="shared" si="31"/>
        <v>0.10020107238605898</v>
      </c>
    </row>
    <row r="513" spans="1:13" x14ac:dyDescent="0.25">
      <c r="A513" s="52">
        <v>1118</v>
      </c>
      <c r="B513" s="52">
        <f>VLOOKUP(C513,'2018 Pcts combinations'!$A$1:$F$705, 2, FALSE)</f>
        <v>3530</v>
      </c>
      <c r="C513" s="52">
        <v>3530</v>
      </c>
      <c r="D513" s="53" t="str">
        <f>VLOOKUP(C513,'2018 Pcts combinations'!$A$1:$E$705, 5, FALSE)</f>
        <v>Meadowood Assisted Living &amp; Memory Care</v>
      </c>
      <c r="E513" s="52">
        <v>2767</v>
      </c>
      <c r="F513" s="52">
        <v>1878</v>
      </c>
      <c r="G513" s="54">
        <f t="shared" si="28"/>
        <v>0.67871340802312974</v>
      </c>
      <c r="H513" s="52">
        <v>66</v>
      </c>
      <c r="I513" s="54">
        <f t="shared" si="29"/>
        <v>2.3852547885796892E-2</v>
      </c>
      <c r="J513" s="52">
        <v>1454</v>
      </c>
      <c r="K513" s="54">
        <f t="shared" si="30"/>
        <v>0.52547885796891936</v>
      </c>
      <c r="L513" s="52">
        <v>358</v>
      </c>
      <c r="M513" s="55">
        <f t="shared" si="31"/>
        <v>0.12938200216841345</v>
      </c>
    </row>
    <row r="514" spans="1:13" x14ac:dyDescent="0.25">
      <c r="A514" s="52">
        <v>1118</v>
      </c>
      <c r="B514" s="52">
        <f>VLOOKUP(C514,'2018 Pcts combinations'!$A$1:$F$705, 2, FALSE)</f>
        <v>3542</v>
      </c>
      <c r="C514" s="52">
        <v>3035</v>
      </c>
      <c r="D514" s="53" t="str">
        <f>VLOOKUP(C514,'2018 Pcts combinations'!$A$1:$E$705, 5, FALSE)</f>
        <v>First Presbyterian Church Grapevine</v>
      </c>
      <c r="E514" s="52">
        <v>3668</v>
      </c>
      <c r="F514" s="52">
        <v>2589</v>
      </c>
      <c r="G514" s="54">
        <f t="shared" ref="G514:G577" si="32">IF(E514&gt;0, F514/E514, 0)</f>
        <v>0.70583424209378409</v>
      </c>
      <c r="H514" s="52">
        <v>104</v>
      </c>
      <c r="I514" s="54">
        <f t="shared" ref="I514:I577" si="33">IF(E514&gt;0, H514/E514, 0)</f>
        <v>2.8353326063249727E-2</v>
      </c>
      <c r="J514" s="52">
        <v>2053</v>
      </c>
      <c r="K514" s="54">
        <f t="shared" ref="K514:K577" si="34">IF(E514&gt;0, J514/E514, 0)</f>
        <v>0.55970556161395857</v>
      </c>
      <c r="L514" s="52">
        <v>432</v>
      </c>
      <c r="M514" s="55">
        <f t="shared" ref="M514:M577" si="35">IF(E514&gt;0, L514/E514, 0)</f>
        <v>0.11777535441657579</v>
      </c>
    </row>
    <row r="515" spans="1:13" x14ac:dyDescent="0.25">
      <c r="A515" s="52">
        <v>1118</v>
      </c>
      <c r="B515" s="52">
        <f>VLOOKUP(C515,'2018 Pcts combinations'!$A$1:$F$705, 2, FALSE)</f>
        <v>3542</v>
      </c>
      <c r="C515" s="52">
        <v>3542</v>
      </c>
      <c r="D515" s="53" t="str">
        <f>VLOOKUP(C515,'2018 Pcts combinations'!$A$1:$E$705, 5, FALSE)</f>
        <v>First Presbyterian Church Grapevine</v>
      </c>
      <c r="E515" s="52">
        <v>2398</v>
      </c>
      <c r="F515" s="52">
        <v>1554</v>
      </c>
      <c r="G515" s="54">
        <f t="shared" si="32"/>
        <v>0.64804003336113425</v>
      </c>
      <c r="H515" s="52">
        <v>52</v>
      </c>
      <c r="I515" s="54">
        <f t="shared" si="33"/>
        <v>2.1684737281067557E-2</v>
      </c>
      <c r="J515" s="52">
        <v>1136</v>
      </c>
      <c r="K515" s="54">
        <f t="shared" si="34"/>
        <v>0.47372810675562971</v>
      </c>
      <c r="L515" s="52">
        <v>366</v>
      </c>
      <c r="M515" s="55">
        <f t="shared" si="35"/>
        <v>0.15262718932443703</v>
      </c>
    </row>
    <row r="516" spans="1:13" x14ac:dyDescent="0.25">
      <c r="A516" s="52">
        <v>1118</v>
      </c>
      <c r="B516" s="52">
        <f>VLOOKUP(C516,'2018 Pcts combinations'!$A$1:$F$705, 2, FALSE)</f>
        <v>3554</v>
      </c>
      <c r="C516" s="52">
        <v>3554</v>
      </c>
      <c r="D516" s="53" t="str">
        <f>VLOOKUP(C516,'2018 Pcts combinations'!$A$1:$E$705, 5, FALSE)</f>
        <v>Bear Creek Bible Church</v>
      </c>
      <c r="E516" s="52">
        <v>3045</v>
      </c>
      <c r="F516" s="52">
        <v>2061</v>
      </c>
      <c r="G516" s="54">
        <f t="shared" si="32"/>
        <v>0.67684729064039406</v>
      </c>
      <c r="H516" s="52">
        <v>95</v>
      </c>
      <c r="I516" s="54">
        <f t="shared" si="33"/>
        <v>3.1198686371100164E-2</v>
      </c>
      <c r="J516" s="52">
        <v>1583</v>
      </c>
      <c r="K516" s="54">
        <f t="shared" si="34"/>
        <v>0.51986863711001641</v>
      </c>
      <c r="L516" s="52">
        <v>383</v>
      </c>
      <c r="M516" s="55">
        <f t="shared" si="35"/>
        <v>0.1257799671592775</v>
      </c>
    </row>
    <row r="517" spans="1:13" x14ac:dyDescent="0.25">
      <c r="A517" s="52">
        <v>1118</v>
      </c>
      <c r="B517" s="52">
        <f>VLOOKUP(C517,'2018 Pcts combinations'!$A$1:$F$705, 2, FALSE)</f>
        <v>3570</v>
      </c>
      <c r="C517" s="52">
        <v>3570</v>
      </c>
      <c r="D517" s="53" t="str">
        <f>VLOOKUP(C517,'2018 Pcts combinations'!$A$1:$E$705, 5, FALSE)</f>
        <v>Lone Star Elementary School</v>
      </c>
      <c r="E517" s="52">
        <v>3083</v>
      </c>
      <c r="F517" s="52">
        <v>1644</v>
      </c>
      <c r="G517" s="54">
        <f t="shared" si="32"/>
        <v>0.53324683749594548</v>
      </c>
      <c r="H517" s="52">
        <v>62</v>
      </c>
      <c r="I517" s="54">
        <f t="shared" si="33"/>
        <v>2.0110282192669478E-2</v>
      </c>
      <c r="J517" s="52">
        <v>1084</v>
      </c>
      <c r="K517" s="54">
        <f t="shared" si="34"/>
        <v>0.35160557898151151</v>
      </c>
      <c r="L517" s="52">
        <v>498</v>
      </c>
      <c r="M517" s="55">
        <f t="shared" si="35"/>
        <v>0.16153097632176452</v>
      </c>
    </row>
    <row r="518" spans="1:13" x14ac:dyDescent="0.25">
      <c r="A518" s="52">
        <v>1118</v>
      </c>
      <c r="B518" s="52">
        <f>VLOOKUP(C518,'2018 Pcts combinations'!$A$1:$F$705, 2, FALSE)</f>
        <v>3579</v>
      </c>
      <c r="C518" s="52">
        <v>3502</v>
      </c>
      <c r="D518" s="53" t="str">
        <f>VLOOKUP(C518,'2018 Pcts combinations'!$A$1:$E$705, 5, FALSE)</f>
        <v>The Carlyle at Stonebridge Park</v>
      </c>
      <c r="E518" s="52">
        <v>1620</v>
      </c>
      <c r="F518" s="52">
        <v>1102</v>
      </c>
      <c r="G518" s="54">
        <f t="shared" si="32"/>
        <v>0.68024691358024691</v>
      </c>
      <c r="H518" s="52">
        <v>44</v>
      </c>
      <c r="I518" s="54">
        <f t="shared" si="33"/>
        <v>2.7160493827160494E-2</v>
      </c>
      <c r="J518" s="52">
        <v>863</v>
      </c>
      <c r="K518" s="54">
        <f t="shared" si="34"/>
        <v>0.53271604938271599</v>
      </c>
      <c r="L518" s="52">
        <v>195</v>
      </c>
      <c r="M518" s="55">
        <f t="shared" si="35"/>
        <v>0.12037037037037036</v>
      </c>
    </row>
    <row r="519" spans="1:13" x14ac:dyDescent="0.25">
      <c r="A519" s="52">
        <v>1118</v>
      </c>
      <c r="B519" s="52">
        <f>VLOOKUP(C519,'2018 Pcts combinations'!$A$1:$F$705, 2, FALSE)</f>
        <v>3579</v>
      </c>
      <c r="C519" s="52">
        <v>3579</v>
      </c>
      <c r="D519" s="53" t="str">
        <f>VLOOKUP(C519,'2018 Pcts combinations'!$A$1:$E$705, 5, FALSE)</f>
        <v>The Carlyle at Stonebridge Park</v>
      </c>
      <c r="E519" s="52">
        <v>904</v>
      </c>
      <c r="F519" s="52">
        <v>610</v>
      </c>
      <c r="G519" s="54">
        <f t="shared" si="32"/>
        <v>0.6747787610619469</v>
      </c>
      <c r="H519" s="52">
        <v>32</v>
      </c>
      <c r="I519" s="54">
        <f t="shared" si="33"/>
        <v>3.5398230088495575E-2</v>
      </c>
      <c r="J519" s="52">
        <v>458</v>
      </c>
      <c r="K519" s="54">
        <f t="shared" si="34"/>
        <v>0.50663716814159288</v>
      </c>
      <c r="L519" s="52">
        <v>120</v>
      </c>
      <c r="M519" s="55">
        <f t="shared" si="35"/>
        <v>0.13274336283185842</v>
      </c>
    </row>
    <row r="520" spans="1:13" x14ac:dyDescent="0.25">
      <c r="A520" s="52">
        <v>1118</v>
      </c>
      <c r="B520" s="52">
        <f>VLOOKUP(C520,'2018 Pcts combinations'!$A$1:$F$705, 2, FALSE)</f>
        <v>3626</v>
      </c>
      <c r="C520" s="52">
        <v>3392</v>
      </c>
      <c r="D520" s="53" t="str">
        <f>VLOOKUP(C520,'2018 Pcts combinations'!$A$1:$E$705, 5, FALSE)</f>
        <v>St. Martin in-the-Fields Episcopal Church</v>
      </c>
      <c r="E520" s="52">
        <v>2329</v>
      </c>
      <c r="F520" s="52">
        <v>1564</v>
      </c>
      <c r="G520" s="54">
        <f t="shared" si="32"/>
        <v>0.67153284671532842</v>
      </c>
      <c r="H520" s="52">
        <v>55</v>
      </c>
      <c r="I520" s="54">
        <f t="shared" si="33"/>
        <v>2.3615285530270501E-2</v>
      </c>
      <c r="J520" s="52">
        <v>1246</v>
      </c>
      <c r="K520" s="54">
        <f t="shared" si="34"/>
        <v>0.53499355946758265</v>
      </c>
      <c r="L520" s="52">
        <v>263</v>
      </c>
      <c r="M520" s="55">
        <f t="shared" si="35"/>
        <v>0.11292400171747531</v>
      </c>
    </row>
    <row r="521" spans="1:13" x14ac:dyDescent="0.25">
      <c r="A521" s="52">
        <v>1118</v>
      </c>
      <c r="B521" s="52">
        <f>VLOOKUP(C521,'2018 Pcts combinations'!$A$1:$F$705, 2, FALSE)</f>
        <v>3626</v>
      </c>
      <c r="C521" s="52">
        <v>3624</v>
      </c>
      <c r="D521" s="53" t="str">
        <f>VLOOKUP(C521,'2018 Pcts combinations'!$A$1:$E$705, 5, FALSE)</f>
        <v>St. Martin in-the-Fields Episcopal Church</v>
      </c>
      <c r="E521" s="52">
        <v>294</v>
      </c>
      <c r="F521" s="52">
        <v>211</v>
      </c>
      <c r="G521" s="54">
        <f t="shared" si="32"/>
        <v>0.71768707482993199</v>
      </c>
      <c r="H521" s="52">
        <v>8</v>
      </c>
      <c r="I521" s="54">
        <f t="shared" si="33"/>
        <v>2.7210884353741496E-2</v>
      </c>
      <c r="J521" s="52">
        <v>166</v>
      </c>
      <c r="K521" s="54">
        <f t="shared" si="34"/>
        <v>0.56462585034013602</v>
      </c>
      <c r="L521" s="52">
        <v>37</v>
      </c>
      <c r="M521" s="55">
        <f t="shared" si="35"/>
        <v>0.12585034013605442</v>
      </c>
    </row>
    <row r="522" spans="1:13" x14ac:dyDescent="0.25">
      <c r="A522" s="52">
        <v>1118</v>
      </c>
      <c r="B522" s="52">
        <f>VLOOKUP(C522,'2018 Pcts combinations'!$A$1:$F$705, 2, FALSE)</f>
        <v>3626</v>
      </c>
      <c r="C522" s="52">
        <v>3626</v>
      </c>
      <c r="D522" s="53" t="str">
        <f>VLOOKUP(C522,'2018 Pcts combinations'!$A$1:$E$705, 5, FALSE)</f>
        <v>St. Martin in-the-Fields Episcopal Church</v>
      </c>
      <c r="E522" s="52">
        <v>703</v>
      </c>
      <c r="F522" s="52">
        <v>503</v>
      </c>
      <c r="G522" s="54">
        <f t="shared" si="32"/>
        <v>0.71550497866287344</v>
      </c>
      <c r="H522" s="52">
        <v>96</v>
      </c>
      <c r="I522" s="54">
        <f t="shared" si="33"/>
        <v>0.13655761024182078</v>
      </c>
      <c r="J522" s="52">
        <v>343</v>
      </c>
      <c r="K522" s="54">
        <f t="shared" si="34"/>
        <v>0.4879089615931721</v>
      </c>
      <c r="L522" s="52">
        <v>64</v>
      </c>
      <c r="M522" s="55">
        <f t="shared" si="35"/>
        <v>9.1038406827880516E-2</v>
      </c>
    </row>
    <row r="523" spans="1:13" x14ac:dyDescent="0.25">
      <c r="A523" s="52">
        <v>1118</v>
      </c>
      <c r="B523" s="52">
        <f>VLOOKUP(C523,'2018 Pcts combinations'!$A$1:$F$705, 2, FALSE)</f>
        <v>3626</v>
      </c>
      <c r="C523" s="52">
        <v>3668</v>
      </c>
      <c r="D523" s="53" t="str">
        <f>VLOOKUP(C523,'2018 Pcts combinations'!$A$1:$E$705, 5, FALSE)</f>
        <v>St. Martin in-the-Fields Episcopal Church</v>
      </c>
      <c r="E523" s="52">
        <v>381</v>
      </c>
      <c r="F523" s="52">
        <v>261</v>
      </c>
      <c r="G523" s="54">
        <f t="shared" si="32"/>
        <v>0.68503937007874016</v>
      </c>
      <c r="H523" s="52">
        <v>5</v>
      </c>
      <c r="I523" s="54">
        <f t="shared" si="33"/>
        <v>1.3123359580052493E-2</v>
      </c>
      <c r="J523" s="52">
        <v>204</v>
      </c>
      <c r="K523" s="54">
        <f t="shared" si="34"/>
        <v>0.53543307086614178</v>
      </c>
      <c r="L523" s="52">
        <v>52</v>
      </c>
      <c r="M523" s="55">
        <f t="shared" si="35"/>
        <v>0.13648293963254593</v>
      </c>
    </row>
    <row r="524" spans="1:13" x14ac:dyDescent="0.25">
      <c r="A524" s="52">
        <v>1118</v>
      </c>
      <c r="B524" s="52">
        <f>VLOOKUP(C524,'2018 Pcts combinations'!$A$1:$F$705, 2, FALSE)</f>
        <v>3637</v>
      </c>
      <c r="C524" s="52">
        <v>3637</v>
      </c>
      <c r="D524" s="53" t="str">
        <f>VLOOKUP(C524,'2018 Pcts combinations'!$A$1:$E$705, 5, FALSE)</f>
        <v>Light of the World Church</v>
      </c>
      <c r="E524" s="52">
        <v>2376</v>
      </c>
      <c r="F524" s="52">
        <v>1198</v>
      </c>
      <c r="G524" s="54">
        <f t="shared" si="32"/>
        <v>0.50420875420875422</v>
      </c>
      <c r="H524" s="52">
        <v>49</v>
      </c>
      <c r="I524" s="54">
        <f t="shared" si="33"/>
        <v>2.0622895622895623E-2</v>
      </c>
      <c r="J524" s="52">
        <v>796</v>
      </c>
      <c r="K524" s="54">
        <f t="shared" si="34"/>
        <v>0.33501683501683499</v>
      </c>
      <c r="L524" s="52">
        <v>353</v>
      </c>
      <c r="M524" s="55">
        <f t="shared" si="35"/>
        <v>0.14856902356902357</v>
      </c>
    </row>
    <row r="525" spans="1:13" x14ac:dyDescent="0.25">
      <c r="A525" s="52">
        <v>1118</v>
      </c>
      <c r="B525" s="52">
        <f>VLOOKUP(C525,'2018 Pcts combinations'!$A$1:$F$705, 2, FALSE)</f>
        <v>3637</v>
      </c>
      <c r="C525" s="52">
        <v>3698</v>
      </c>
      <c r="D525" s="53" t="str">
        <f>VLOOKUP(C525,'2018 Pcts combinations'!$A$1:$E$705, 5, FALSE)</f>
        <v>Light of the World Church</v>
      </c>
      <c r="E525" s="52">
        <v>4074</v>
      </c>
      <c r="F525" s="52">
        <v>2308</v>
      </c>
      <c r="G525" s="54">
        <f t="shared" si="32"/>
        <v>0.56651939126165929</v>
      </c>
      <c r="H525" s="52">
        <v>92</v>
      </c>
      <c r="I525" s="54">
        <f t="shared" si="33"/>
        <v>2.2582228767795778E-2</v>
      </c>
      <c r="J525" s="52">
        <v>1591</v>
      </c>
      <c r="K525" s="54">
        <f t="shared" si="34"/>
        <v>0.3905252822778596</v>
      </c>
      <c r="L525" s="52">
        <v>625</v>
      </c>
      <c r="M525" s="55">
        <f t="shared" si="35"/>
        <v>0.15341188021600394</v>
      </c>
    </row>
    <row r="526" spans="1:13" x14ac:dyDescent="0.25">
      <c r="A526" s="52">
        <v>1118</v>
      </c>
      <c r="B526" s="52">
        <f>VLOOKUP(C526,'2018 Pcts combinations'!$A$1:$F$705, 2, FALSE)</f>
        <v>3646</v>
      </c>
      <c r="C526" s="52">
        <v>3646</v>
      </c>
      <c r="D526" s="53" t="str">
        <f>VLOOKUP(C526,'2018 Pcts combinations'!$A$1:$E$705, 5, FALSE)</f>
        <v>John M. Tidwell Middle School</v>
      </c>
      <c r="E526" s="52">
        <v>3368</v>
      </c>
      <c r="F526" s="52">
        <v>1814</v>
      </c>
      <c r="G526" s="54">
        <f t="shared" si="32"/>
        <v>0.53859857482185269</v>
      </c>
      <c r="H526" s="52">
        <v>43</v>
      </c>
      <c r="I526" s="54">
        <f t="shared" si="33"/>
        <v>1.2767220902612826E-2</v>
      </c>
      <c r="J526" s="52">
        <v>1123</v>
      </c>
      <c r="K526" s="54">
        <f t="shared" si="34"/>
        <v>0.33343230403800472</v>
      </c>
      <c r="L526" s="52">
        <v>648</v>
      </c>
      <c r="M526" s="55">
        <f t="shared" si="35"/>
        <v>0.19239904988123516</v>
      </c>
    </row>
    <row r="527" spans="1:13" x14ac:dyDescent="0.25">
      <c r="A527" s="52">
        <v>1118</v>
      </c>
      <c r="B527" s="52">
        <f>VLOOKUP(C527,'2018 Pcts combinations'!$A$1:$F$705, 2, FALSE)</f>
        <v>3648</v>
      </c>
      <c r="C527" s="52">
        <v>3648</v>
      </c>
      <c r="D527" s="53" t="str">
        <f>VLOOKUP(C527,'2018 Pcts combinations'!$A$1:$E$705, 5, FALSE)</f>
        <v>Woodland Springs Elementary School</v>
      </c>
      <c r="E527" s="52">
        <v>3759</v>
      </c>
      <c r="F527" s="52">
        <v>2110</v>
      </c>
      <c r="G527" s="54">
        <f t="shared" si="32"/>
        <v>0.56131949986698593</v>
      </c>
      <c r="H527" s="52">
        <v>61</v>
      </c>
      <c r="I527" s="54">
        <f t="shared" si="33"/>
        <v>1.6227720138334664E-2</v>
      </c>
      <c r="J527" s="52">
        <v>1492</v>
      </c>
      <c r="K527" s="54">
        <f t="shared" si="34"/>
        <v>0.39691407289172653</v>
      </c>
      <c r="L527" s="52">
        <v>557</v>
      </c>
      <c r="M527" s="55">
        <f t="shared" si="35"/>
        <v>0.14817770683692472</v>
      </c>
    </row>
    <row r="528" spans="1:13" x14ac:dyDescent="0.25">
      <c r="A528" s="52">
        <v>1118</v>
      </c>
      <c r="B528" s="52">
        <f>VLOOKUP(C528,'2018 Pcts combinations'!$A$1:$F$705, 2, FALSE)</f>
        <v>3695</v>
      </c>
      <c r="C528" s="52">
        <v>3552</v>
      </c>
      <c r="D528" s="53" t="str">
        <f>VLOOKUP(C528,'2018 Pcts combinations'!$A$1:$E$705, 5, FALSE)</f>
        <v>North Park YMCA</v>
      </c>
      <c r="E528" s="52">
        <v>3780</v>
      </c>
      <c r="F528" s="52">
        <v>1974</v>
      </c>
      <c r="G528" s="54">
        <f t="shared" si="32"/>
        <v>0.52222222222222225</v>
      </c>
      <c r="H528" s="52">
        <v>71</v>
      </c>
      <c r="I528" s="54">
        <f t="shared" si="33"/>
        <v>1.8783068783068783E-2</v>
      </c>
      <c r="J528" s="52">
        <v>1386</v>
      </c>
      <c r="K528" s="54">
        <f t="shared" si="34"/>
        <v>0.36666666666666664</v>
      </c>
      <c r="L528" s="52">
        <v>517</v>
      </c>
      <c r="M528" s="55">
        <f t="shared" si="35"/>
        <v>0.13677248677248677</v>
      </c>
    </row>
    <row r="529" spans="1:13" x14ac:dyDescent="0.25">
      <c r="A529" s="52">
        <v>1118</v>
      </c>
      <c r="B529" s="52">
        <f>VLOOKUP(C529,'2018 Pcts combinations'!$A$1:$F$705, 2, FALSE)</f>
        <v>3695</v>
      </c>
      <c r="C529" s="52">
        <v>3695</v>
      </c>
      <c r="D529" s="53" t="str">
        <f>VLOOKUP(C529,'2018 Pcts combinations'!$A$1:$E$705, 5, FALSE)</f>
        <v>North Park YMCA</v>
      </c>
      <c r="E529" s="52">
        <v>3838</v>
      </c>
      <c r="F529" s="52">
        <v>2317</v>
      </c>
      <c r="G529" s="54">
        <f t="shared" si="32"/>
        <v>0.60369984366857743</v>
      </c>
      <c r="H529" s="52">
        <v>94</v>
      </c>
      <c r="I529" s="54">
        <f t="shared" si="33"/>
        <v>2.4491922876498175E-2</v>
      </c>
      <c r="J529" s="52">
        <v>1650</v>
      </c>
      <c r="K529" s="54">
        <f t="shared" si="34"/>
        <v>0.42991141219385098</v>
      </c>
      <c r="L529" s="52">
        <v>573</v>
      </c>
      <c r="M529" s="55">
        <f t="shared" si="35"/>
        <v>0.14929650859822824</v>
      </c>
    </row>
    <row r="530" spans="1:13" x14ac:dyDescent="0.25">
      <c r="A530" s="52">
        <v>1118</v>
      </c>
      <c r="B530" s="52">
        <f>VLOOKUP(C530,'2018 Pcts combinations'!$A$1:$F$705, 2, FALSE)</f>
        <v>3696</v>
      </c>
      <c r="C530" s="52">
        <v>3372</v>
      </c>
      <c r="D530" s="53" t="str">
        <f>VLOOKUP(C530,'2018 Pcts combinations'!$A$1:$E$705, 5, FALSE)</f>
        <v>Villages of Woodland Springs Amenity Building</v>
      </c>
      <c r="E530" s="52">
        <v>3588</v>
      </c>
      <c r="F530" s="52">
        <v>1974</v>
      </c>
      <c r="G530" s="54">
        <f t="shared" si="32"/>
        <v>0.55016722408026753</v>
      </c>
      <c r="H530" s="52">
        <v>54</v>
      </c>
      <c r="I530" s="54">
        <f t="shared" si="33"/>
        <v>1.5050167224080268E-2</v>
      </c>
      <c r="J530" s="52">
        <v>1417</v>
      </c>
      <c r="K530" s="54">
        <f t="shared" si="34"/>
        <v>0.39492753623188404</v>
      </c>
      <c r="L530" s="52">
        <v>503</v>
      </c>
      <c r="M530" s="55">
        <f t="shared" si="35"/>
        <v>0.14018952062430323</v>
      </c>
    </row>
    <row r="531" spans="1:13" x14ac:dyDescent="0.25">
      <c r="A531" s="52">
        <v>1118</v>
      </c>
      <c r="B531" s="52">
        <f>VLOOKUP(C531,'2018 Pcts combinations'!$A$1:$F$705, 2, FALSE)</f>
        <v>3696</v>
      </c>
      <c r="C531" s="52">
        <v>3417</v>
      </c>
      <c r="D531" s="53" t="str">
        <f>VLOOKUP(C531,'2018 Pcts combinations'!$A$1:$E$705, 5, FALSE)</f>
        <v>Villages of Woodland Springs Amenity Building</v>
      </c>
      <c r="E531" s="52">
        <v>2369</v>
      </c>
      <c r="F531" s="52">
        <v>1276</v>
      </c>
      <c r="G531" s="54">
        <f t="shared" si="32"/>
        <v>0.53862389193752636</v>
      </c>
      <c r="H531" s="52">
        <v>30</v>
      </c>
      <c r="I531" s="54">
        <f t="shared" si="33"/>
        <v>1.266357112705783E-2</v>
      </c>
      <c r="J531" s="52">
        <v>963</v>
      </c>
      <c r="K531" s="54">
        <f t="shared" si="34"/>
        <v>0.40650063317855634</v>
      </c>
      <c r="L531" s="52">
        <v>283</v>
      </c>
      <c r="M531" s="55">
        <f t="shared" si="35"/>
        <v>0.1194596876319122</v>
      </c>
    </row>
    <row r="532" spans="1:13" x14ac:dyDescent="0.25">
      <c r="A532" s="52">
        <v>1118</v>
      </c>
      <c r="B532" s="52">
        <f>VLOOKUP(C532,'2018 Pcts combinations'!$A$1:$F$705, 2, FALSE)</f>
        <v>3696</v>
      </c>
      <c r="C532" s="52">
        <v>3696</v>
      </c>
      <c r="D532" s="53" t="str">
        <f>VLOOKUP(C532,'2018 Pcts combinations'!$A$1:$E$705, 5, FALSE)</f>
        <v>Villages of Woodland Springs Amenity Building</v>
      </c>
      <c r="E532" s="52">
        <v>3761</v>
      </c>
      <c r="F532" s="52">
        <v>2133</v>
      </c>
      <c r="G532" s="54">
        <f t="shared" si="32"/>
        <v>0.56713639989364528</v>
      </c>
      <c r="H532" s="52">
        <v>56</v>
      </c>
      <c r="I532" s="54">
        <f t="shared" si="33"/>
        <v>1.4889657006115395E-2</v>
      </c>
      <c r="J532" s="52">
        <v>1578</v>
      </c>
      <c r="K532" s="54">
        <f t="shared" si="34"/>
        <v>0.41956926349375168</v>
      </c>
      <c r="L532" s="52">
        <v>499</v>
      </c>
      <c r="M532" s="55">
        <f t="shared" si="35"/>
        <v>0.13267747939377825</v>
      </c>
    </row>
    <row r="533" spans="1:13" x14ac:dyDescent="0.25">
      <c r="A533" s="52">
        <v>1118</v>
      </c>
      <c r="B533" s="52">
        <f>VLOOKUP(C533,'2018 Pcts combinations'!$A$1:$F$705, 2, FALSE)</f>
        <v>4016</v>
      </c>
      <c r="C533" s="52">
        <v>4016</v>
      </c>
      <c r="D533" s="53" t="str">
        <f>VLOOKUP(C533,'2018 Pcts combinations'!$A$1:$E$705, 5, FALSE)</f>
        <v>South Hi Mount Elementary School</v>
      </c>
      <c r="E533" s="52">
        <v>1548</v>
      </c>
      <c r="F533" s="52">
        <v>1053</v>
      </c>
      <c r="G533" s="54">
        <f t="shared" si="32"/>
        <v>0.68023255813953487</v>
      </c>
      <c r="H533" s="52">
        <v>54</v>
      </c>
      <c r="I533" s="54">
        <f t="shared" si="33"/>
        <v>3.4883720930232558E-2</v>
      </c>
      <c r="J533" s="52">
        <v>671</v>
      </c>
      <c r="K533" s="54">
        <f t="shared" si="34"/>
        <v>0.43346253229974158</v>
      </c>
      <c r="L533" s="52">
        <v>328</v>
      </c>
      <c r="M533" s="55">
        <f t="shared" si="35"/>
        <v>0.21188630490956073</v>
      </c>
    </row>
    <row r="534" spans="1:13" x14ac:dyDescent="0.25">
      <c r="A534" s="52">
        <v>1118</v>
      </c>
      <c r="B534" s="52">
        <f>VLOOKUP(C534,'2018 Pcts combinations'!$A$1:$F$705, 2, FALSE)</f>
        <v>4016</v>
      </c>
      <c r="C534" s="52">
        <v>4350</v>
      </c>
      <c r="D534" s="53" t="str">
        <f>VLOOKUP(C534,'2018 Pcts combinations'!$A$1:$E$705, 5, FALSE)</f>
        <v>South Hi Mount Elementary School</v>
      </c>
      <c r="E534" s="52">
        <v>1431</v>
      </c>
      <c r="F534" s="52">
        <v>951</v>
      </c>
      <c r="G534" s="54">
        <f t="shared" si="32"/>
        <v>0.66457023060796649</v>
      </c>
      <c r="H534" s="52">
        <v>59</v>
      </c>
      <c r="I534" s="54">
        <f t="shared" si="33"/>
        <v>4.1229909154437458E-2</v>
      </c>
      <c r="J534" s="52">
        <v>595</v>
      </c>
      <c r="K534" s="54">
        <f t="shared" si="34"/>
        <v>0.41579315164220826</v>
      </c>
      <c r="L534" s="52">
        <v>297</v>
      </c>
      <c r="M534" s="55">
        <f t="shared" si="35"/>
        <v>0.20754716981132076</v>
      </c>
    </row>
    <row r="535" spans="1:13" x14ac:dyDescent="0.25">
      <c r="A535" s="52">
        <v>1118</v>
      </c>
      <c r="B535" s="52">
        <f>VLOOKUP(C535,'2018 Pcts combinations'!$A$1:$F$705, 2, FALSE)</f>
        <v>4018</v>
      </c>
      <c r="C535" s="52">
        <v>4018</v>
      </c>
      <c r="D535" s="53" t="str">
        <f>VLOOKUP(C535,'2018 Pcts combinations'!$A$1:$E$705, 5, FALSE)</f>
        <v>City of Saginaw Senior Citizen Center</v>
      </c>
      <c r="E535" s="52">
        <v>1154</v>
      </c>
      <c r="F535" s="52">
        <v>554</v>
      </c>
      <c r="G535" s="54">
        <f t="shared" si="32"/>
        <v>0.48006932409012132</v>
      </c>
      <c r="H535" s="52">
        <v>53</v>
      </c>
      <c r="I535" s="54">
        <f t="shared" si="33"/>
        <v>4.5927209705372618E-2</v>
      </c>
      <c r="J535" s="52">
        <v>312</v>
      </c>
      <c r="K535" s="54">
        <f t="shared" si="34"/>
        <v>0.27036395147313691</v>
      </c>
      <c r="L535" s="52">
        <v>189</v>
      </c>
      <c r="M535" s="55">
        <f t="shared" si="35"/>
        <v>0.16377816291161179</v>
      </c>
    </row>
    <row r="536" spans="1:13" x14ac:dyDescent="0.25">
      <c r="A536" s="52">
        <v>1118</v>
      </c>
      <c r="B536" s="52">
        <f>VLOOKUP(C536,'2018 Pcts combinations'!$A$1:$F$705, 2, FALSE)</f>
        <v>4018</v>
      </c>
      <c r="C536" s="52">
        <v>4666</v>
      </c>
      <c r="D536" s="53" t="str">
        <f>VLOOKUP(C536,'2018 Pcts combinations'!$A$1:$E$705, 5, FALSE)</f>
        <v>City of Saginaw Senior Citizen Center</v>
      </c>
      <c r="E536" s="52">
        <v>0</v>
      </c>
      <c r="F536" s="52">
        <v>0</v>
      </c>
      <c r="G536" s="54">
        <f t="shared" si="32"/>
        <v>0</v>
      </c>
      <c r="H536" s="52">
        <v>0</v>
      </c>
      <c r="I536" s="54">
        <f t="shared" si="33"/>
        <v>0</v>
      </c>
      <c r="J536" s="52">
        <v>0</v>
      </c>
      <c r="K536" s="54">
        <f t="shared" si="34"/>
        <v>0</v>
      </c>
      <c r="L536" s="52">
        <v>0</v>
      </c>
      <c r="M536" s="55">
        <f t="shared" si="35"/>
        <v>0</v>
      </c>
    </row>
    <row r="537" spans="1:13" x14ac:dyDescent="0.25">
      <c r="A537" s="52">
        <v>1118</v>
      </c>
      <c r="B537" s="52">
        <f>VLOOKUP(C537,'2018 Pcts combinations'!$A$1:$F$705, 2, FALSE)</f>
        <v>4042</v>
      </c>
      <c r="C537" s="52">
        <v>4042</v>
      </c>
      <c r="D537" s="53" t="str">
        <f>VLOOKUP(C537,'2018 Pcts combinations'!$A$1:$E$705, 5, FALSE)</f>
        <v>Landmark Baptist Church</v>
      </c>
      <c r="E537" s="52">
        <v>1313</v>
      </c>
      <c r="F537" s="52">
        <v>550</v>
      </c>
      <c r="G537" s="54">
        <f t="shared" si="32"/>
        <v>0.4188880426504189</v>
      </c>
      <c r="H537" s="52">
        <v>29</v>
      </c>
      <c r="I537" s="54">
        <f t="shared" si="33"/>
        <v>2.2086824067022087E-2</v>
      </c>
      <c r="J537" s="52">
        <v>333</v>
      </c>
      <c r="K537" s="54">
        <f t="shared" si="34"/>
        <v>0.25361766945925363</v>
      </c>
      <c r="L537" s="52">
        <v>188</v>
      </c>
      <c r="M537" s="55">
        <f t="shared" si="35"/>
        <v>0.14318354912414319</v>
      </c>
    </row>
    <row r="538" spans="1:13" x14ac:dyDescent="0.25">
      <c r="A538" s="52">
        <v>1118</v>
      </c>
      <c r="B538" s="52">
        <f>VLOOKUP(C538,'2018 Pcts combinations'!$A$1:$F$705, 2, FALSE)</f>
        <v>4042</v>
      </c>
      <c r="C538" s="52">
        <v>4239</v>
      </c>
      <c r="D538" s="53" t="str">
        <f>VLOOKUP(C538,'2018 Pcts combinations'!$A$1:$E$705, 5, FALSE)</f>
        <v>Landmark Baptist Church</v>
      </c>
      <c r="E538" s="52">
        <v>129</v>
      </c>
      <c r="F538" s="52">
        <v>74</v>
      </c>
      <c r="G538" s="54">
        <f t="shared" si="32"/>
        <v>0.5736434108527132</v>
      </c>
      <c r="H538" s="52">
        <v>6</v>
      </c>
      <c r="I538" s="54">
        <f t="shared" si="33"/>
        <v>4.6511627906976744E-2</v>
      </c>
      <c r="J538" s="52">
        <v>47</v>
      </c>
      <c r="K538" s="54">
        <f t="shared" si="34"/>
        <v>0.36434108527131781</v>
      </c>
      <c r="L538" s="52">
        <v>21</v>
      </c>
      <c r="M538" s="55">
        <f t="shared" si="35"/>
        <v>0.16279069767441862</v>
      </c>
    </row>
    <row r="539" spans="1:13" x14ac:dyDescent="0.25">
      <c r="A539" s="52">
        <v>1118</v>
      </c>
      <c r="B539" s="52">
        <f>VLOOKUP(C539,'2018 Pcts combinations'!$A$1:$F$705, 2, FALSE)</f>
        <v>4042</v>
      </c>
      <c r="C539" s="52">
        <v>4362</v>
      </c>
      <c r="D539" s="53" t="str">
        <f>VLOOKUP(C539,'2018 Pcts combinations'!$A$1:$E$705, 5, FALSE)</f>
        <v>Landmark Baptist Church</v>
      </c>
      <c r="E539" s="52">
        <v>8</v>
      </c>
      <c r="F539" s="52">
        <v>3</v>
      </c>
      <c r="G539" s="54">
        <f t="shared" si="32"/>
        <v>0.375</v>
      </c>
      <c r="H539" s="52">
        <v>0</v>
      </c>
      <c r="I539" s="54">
        <f t="shared" si="33"/>
        <v>0</v>
      </c>
      <c r="J539" s="52">
        <v>2</v>
      </c>
      <c r="K539" s="54">
        <f t="shared" si="34"/>
        <v>0.25</v>
      </c>
      <c r="L539" s="52">
        <v>1</v>
      </c>
      <c r="M539" s="55">
        <f t="shared" si="35"/>
        <v>0.125</v>
      </c>
    </row>
    <row r="540" spans="1:13" x14ac:dyDescent="0.25">
      <c r="A540" s="52">
        <v>1118</v>
      </c>
      <c r="B540" s="52">
        <f>VLOOKUP(C540,'2018 Pcts combinations'!$A$1:$F$705, 2, FALSE)</f>
        <v>4046</v>
      </c>
      <c r="C540" s="52">
        <v>4046</v>
      </c>
      <c r="D540" s="53" t="str">
        <f>VLOOKUP(C540,'2018 Pcts combinations'!$A$1:$E$705, 5, FALSE)</f>
        <v>B. J. Clark Annex</v>
      </c>
      <c r="E540" s="52">
        <v>3980</v>
      </c>
      <c r="F540" s="52">
        <v>2200</v>
      </c>
      <c r="G540" s="54">
        <f t="shared" si="32"/>
        <v>0.55276381909547734</v>
      </c>
      <c r="H540" s="52">
        <v>177</v>
      </c>
      <c r="I540" s="54">
        <f t="shared" si="33"/>
        <v>4.4472361809045229E-2</v>
      </c>
      <c r="J540" s="52">
        <v>1592</v>
      </c>
      <c r="K540" s="54">
        <f t="shared" si="34"/>
        <v>0.4</v>
      </c>
      <c r="L540" s="52">
        <v>431</v>
      </c>
      <c r="M540" s="55">
        <f t="shared" si="35"/>
        <v>0.10829145728643216</v>
      </c>
    </row>
    <row r="541" spans="1:13" x14ac:dyDescent="0.25">
      <c r="A541" s="52">
        <v>1118</v>
      </c>
      <c r="B541" s="52">
        <f>VLOOKUP(C541,'2018 Pcts combinations'!$A$1:$F$705, 2, FALSE)</f>
        <v>4047</v>
      </c>
      <c r="C541" s="52">
        <v>4047</v>
      </c>
      <c r="D541" s="53" t="str">
        <f>VLOOKUP(C541,'2018 Pcts combinations'!$A$1:$E$705, 5, FALSE)</f>
        <v>Azle ISD Instructional Support Center</v>
      </c>
      <c r="E541" s="52">
        <v>3309</v>
      </c>
      <c r="F541" s="52">
        <v>1654</v>
      </c>
      <c r="G541" s="54">
        <f t="shared" si="32"/>
        <v>0.49984889694771834</v>
      </c>
      <c r="H541" s="52">
        <v>126</v>
      </c>
      <c r="I541" s="54">
        <f t="shared" si="33"/>
        <v>3.8077969174977334E-2</v>
      </c>
      <c r="J541" s="52">
        <v>1063</v>
      </c>
      <c r="K541" s="54">
        <f t="shared" si="34"/>
        <v>0.32124508915080086</v>
      </c>
      <c r="L541" s="52">
        <v>465</v>
      </c>
      <c r="M541" s="55">
        <f t="shared" si="35"/>
        <v>0.14052583862194015</v>
      </c>
    </row>
    <row r="542" spans="1:13" x14ac:dyDescent="0.25">
      <c r="A542" s="52">
        <v>1118</v>
      </c>
      <c r="B542" s="52">
        <f>VLOOKUP(C542,'2018 Pcts combinations'!$A$1:$F$705, 2, FALSE)</f>
        <v>4047</v>
      </c>
      <c r="C542" s="52">
        <v>4395</v>
      </c>
      <c r="D542" s="53" t="str">
        <f>VLOOKUP(C542,'2018 Pcts combinations'!$A$1:$E$705, 5, FALSE)</f>
        <v>Azle ISD Instructional Support Center</v>
      </c>
      <c r="E542" s="52">
        <v>653</v>
      </c>
      <c r="F542" s="52">
        <v>318</v>
      </c>
      <c r="G542" s="54">
        <f t="shared" si="32"/>
        <v>0.48698315467075037</v>
      </c>
      <c r="H542" s="52">
        <v>9</v>
      </c>
      <c r="I542" s="54">
        <f t="shared" si="33"/>
        <v>1.3782542113323124E-2</v>
      </c>
      <c r="J542" s="52">
        <v>217</v>
      </c>
      <c r="K542" s="54">
        <f t="shared" si="34"/>
        <v>0.33231240428790199</v>
      </c>
      <c r="L542" s="52">
        <v>92</v>
      </c>
      <c r="M542" s="55">
        <f t="shared" si="35"/>
        <v>0.14088820826952528</v>
      </c>
    </row>
    <row r="543" spans="1:13" x14ac:dyDescent="0.25">
      <c r="A543" s="52">
        <v>1118</v>
      </c>
      <c r="B543" s="52">
        <f>VLOOKUP(C543,'2018 Pcts combinations'!$A$1:$F$705, 2, FALSE)</f>
        <v>4048</v>
      </c>
      <c r="C543" s="52">
        <v>4048</v>
      </c>
      <c r="D543" s="53" t="str">
        <f>VLOOKUP(C543,'2018 Pcts combinations'!$A$1:$E$705, 5, FALSE)</f>
        <v>M. G. Ellis Early Childhood School</v>
      </c>
      <c r="E543" s="52">
        <v>757</v>
      </c>
      <c r="F543" s="52">
        <v>310</v>
      </c>
      <c r="G543" s="54">
        <f t="shared" si="32"/>
        <v>0.4095112285336856</v>
      </c>
      <c r="H543" s="52">
        <v>16</v>
      </c>
      <c r="I543" s="54">
        <f t="shared" si="33"/>
        <v>2.1136063408190225E-2</v>
      </c>
      <c r="J543" s="52">
        <v>201</v>
      </c>
      <c r="K543" s="54">
        <f t="shared" si="34"/>
        <v>0.26552179656538971</v>
      </c>
      <c r="L543" s="52">
        <v>93</v>
      </c>
      <c r="M543" s="55">
        <f t="shared" si="35"/>
        <v>0.12285336856010567</v>
      </c>
    </row>
    <row r="544" spans="1:13" x14ac:dyDescent="0.25">
      <c r="A544" s="52">
        <v>1118</v>
      </c>
      <c r="B544" s="52">
        <f>VLOOKUP(C544,'2018 Pcts combinations'!$A$1:$F$705, 2, FALSE)</f>
        <v>4048</v>
      </c>
      <c r="C544" s="52">
        <v>4051</v>
      </c>
      <c r="D544" s="53" t="str">
        <f>VLOOKUP(C544,'2018 Pcts combinations'!$A$1:$E$705, 5, FALSE)</f>
        <v>M. G. Ellis Early Childhood School</v>
      </c>
      <c r="E544" s="52">
        <v>17</v>
      </c>
      <c r="F544" s="52">
        <v>4</v>
      </c>
      <c r="G544" s="54">
        <f t="shared" si="32"/>
        <v>0.23529411764705882</v>
      </c>
      <c r="H544" s="52">
        <v>0</v>
      </c>
      <c r="I544" s="54">
        <f t="shared" si="33"/>
        <v>0</v>
      </c>
      <c r="J544" s="52">
        <v>3</v>
      </c>
      <c r="K544" s="54">
        <f t="shared" si="34"/>
        <v>0.17647058823529413</v>
      </c>
      <c r="L544" s="52">
        <v>1</v>
      </c>
      <c r="M544" s="55">
        <f t="shared" si="35"/>
        <v>5.8823529411764705E-2</v>
      </c>
    </row>
    <row r="545" spans="1:13" x14ac:dyDescent="0.25">
      <c r="A545" s="52">
        <v>1118</v>
      </c>
      <c r="B545" s="52">
        <f>VLOOKUP(C545,'2018 Pcts combinations'!$A$1:$F$705, 2, FALSE)</f>
        <v>4057</v>
      </c>
      <c r="C545" s="52">
        <v>4057</v>
      </c>
      <c r="D545" s="53" t="str">
        <f>VLOOKUP(C545,'2018 Pcts combinations'!$A$1:$E$705, 5, FALSE)</f>
        <v>Trinity Terrace</v>
      </c>
      <c r="E545" s="52">
        <v>565</v>
      </c>
      <c r="F545" s="52">
        <v>443</v>
      </c>
      <c r="G545" s="54">
        <f t="shared" si="32"/>
        <v>0.78407079646017697</v>
      </c>
      <c r="H545" s="52">
        <v>88</v>
      </c>
      <c r="I545" s="54">
        <f t="shared" si="33"/>
        <v>0.15575221238938053</v>
      </c>
      <c r="J545" s="52">
        <v>110</v>
      </c>
      <c r="K545" s="54">
        <f t="shared" si="34"/>
        <v>0.19469026548672566</v>
      </c>
      <c r="L545" s="52">
        <v>245</v>
      </c>
      <c r="M545" s="55">
        <f t="shared" si="35"/>
        <v>0.4336283185840708</v>
      </c>
    </row>
    <row r="546" spans="1:13" x14ac:dyDescent="0.25">
      <c r="A546" s="52">
        <v>1118</v>
      </c>
      <c r="B546" s="52">
        <f>VLOOKUP(C546,'2018 Pcts combinations'!$A$1:$F$705, 2, FALSE)</f>
        <v>4057</v>
      </c>
      <c r="C546" s="52">
        <v>4492</v>
      </c>
      <c r="D546" s="53" t="str">
        <f>VLOOKUP(C546,'2018 Pcts combinations'!$A$1:$E$705, 5, FALSE)</f>
        <v>Trinity Terrace</v>
      </c>
      <c r="E546" s="52">
        <v>1077</v>
      </c>
      <c r="F546" s="52">
        <v>534</v>
      </c>
      <c r="G546" s="54">
        <f t="shared" si="32"/>
        <v>0.49582172701949861</v>
      </c>
      <c r="H546" s="52">
        <v>20</v>
      </c>
      <c r="I546" s="54">
        <f t="shared" si="33"/>
        <v>1.8570102135561744E-2</v>
      </c>
      <c r="J546" s="52">
        <v>380</v>
      </c>
      <c r="K546" s="54">
        <f t="shared" si="34"/>
        <v>0.35283194057567319</v>
      </c>
      <c r="L546" s="52">
        <v>134</v>
      </c>
      <c r="M546" s="55">
        <f t="shared" si="35"/>
        <v>0.12441968430826369</v>
      </c>
    </row>
    <row r="547" spans="1:13" x14ac:dyDescent="0.25">
      <c r="A547" s="52">
        <v>1118</v>
      </c>
      <c r="B547" s="52">
        <f>VLOOKUP(C547,'2018 Pcts combinations'!$A$1:$F$705, 2, FALSE)</f>
        <v>4057</v>
      </c>
      <c r="C547" s="52">
        <v>4493</v>
      </c>
      <c r="D547" s="53" t="str">
        <f>VLOOKUP(C547,'2018 Pcts combinations'!$A$1:$E$705, 5, FALSE)</f>
        <v>Trinity Terrace</v>
      </c>
      <c r="E547" s="52">
        <v>1034</v>
      </c>
      <c r="F547" s="52">
        <v>703</v>
      </c>
      <c r="G547" s="54">
        <f t="shared" si="32"/>
        <v>0.67988394584139267</v>
      </c>
      <c r="H547" s="52">
        <v>104</v>
      </c>
      <c r="I547" s="54">
        <f t="shared" si="33"/>
        <v>0.10058027079303675</v>
      </c>
      <c r="J547" s="52">
        <v>425</v>
      </c>
      <c r="K547" s="54">
        <f t="shared" si="34"/>
        <v>0.41102514506769827</v>
      </c>
      <c r="L547" s="52">
        <v>174</v>
      </c>
      <c r="M547" s="55">
        <f t="shared" si="35"/>
        <v>0.16827852998065765</v>
      </c>
    </row>
    <row r="548" spans="1:13" x14ac:dyDescent="0.25">
      <c r="A548" s="52">
        <v>1118</v>
      </c>
      <c r="B548" s="52">
        <f>VLOOKUP(C548,'2018 Pcts combinations'!$A$1:$F$705, 2, FALSE)</f>
        <v>4057</v>
      </c>
      <c r="C548" s="52">
        <v>4634</v>
      </c>
      <c r="D548" s="53" t="str">
        <f>VLOOKUP(C548,'2018 Pcts combinations'!$A$1:$E$705, 5, FALSE)</f>
        <v>Trinity Terrace</v>
      </c>
      <c r="E548" s="52">
        <v>1606</v>
      </c>
      <c r="F548" s="52">
        <v>897</v>
      </c>
      <c r="G548" s="54">
        <f t="shared" si="32"/>
        <v>0.55853051058530512</v>
      </c>
      <c r="H548" s="52">
        <v>46</v>
      </c>
      <c r="I548" s="54">
        <f t="shared" si="33"/>
        <v>2.8642590286425903E-2</v>
      </c>
      <c r="J548" s="52">
        <v>618</v>
      </c>
      <c r="K548" s="54">
        <f t="shared" si="34"/>
        <v>0.38480697384806972</v>
      </c>
      <c r="L548" s="52">
        <v>233</v>
      </c>
      <c r="M548" s="55">
        <f t="shared" si="35"/>
        <v>0.14508094645080946</v>
      </c>
    </row>
    <row r="549" spans="1:13" x14ac:dyDescent="0.25">
      <c r="A549" s="52">
        <v>1118</v>
      </c>
      <c r="B549" s="52">
        <f>VLOOKUP(C549,'2018 Pcts combinations'!$A$1:$F$705, 2, FALSE)</f>
        <v>4060</v>
      </c>
      <c r="C549" s="52">
        <v>1076</v>
      </c>
      <c r="D549" s="53" t="str">
        <f>VLOOKUP(C549,'2018 Pcts combinations'!$A$1:$E$705, 5, FALSE)</f>
        <v>De Zavala Elementary School</v>
      </c>
      <c r="E549" s="52">
        <v>979</v>
      </c>
      <c r="F549" s="52">
        <v>769</v>
      </c>
      <c r="G549" s="54">
        <f t="shared" si="32"/>
        <v>0.78549540347293156</v>
      </c>
      <c r="H549" s="52">
        <v>61</v>
      </c>
      <c r="I549" s="54">
        <f t="shared" si="33"/>
        <v>6.2308478038815118E-2</v>
      </c>
      <c r="J549" s="52">
        <v>518</v>
      </c>
      <c r="K549" s="54">
        <f t="shared" si="34"/>
        <v>0.52911133810010214</v>
      </c>
      <c r="L549" s="52">
        <v>190</v>
      </c>
      <c r="M549" s="55">
        <f t="shared" si="35"/>
        <v>0.19407558733401431</v>
      </c>
    </row>
    <row r="550" spans="1:13" x14ac:dyDescent="0.25">
      <c r="A550" s="52">
        <v>1118</v>
      </c>
      <c r="B550" s="52">
        <f>VLOOKUP(C550,'2018 Pcts combinations'!$A$1:$F$705, 2, FALSE)</f>
        <v>4060</v>
      </c>
      <c r="C550" s="52">
        <v>4060</v>
      </c>
      <c r="D550" s="53" t="str">
        <f>VLOOKUP(C550,'2018 Pcts combinations'!$A$1:$E$705, 5, FALSE)</f>
        <v>De Zavala Elementary School</v>
      </c>
      <c r="E550" s="52">
        <v>1938</v>
      </c>
      <c r="F550" s="52">
        <v>1214</v>
      </c>
      <c r="G550" s="54">
        <f t="shared" si="32"/>
        <v>0.62641898864809087</v>
      </c>
      <c r="H550" s="52">
        <v>31</v>
      </c>
      <c r="I550" s="54">
        <f t="shared" si="33"/>
        <v>1.5995872033023734E-2</v>
      </c>
      <c r="J550" s="52">
        <v>789</v>
      </c>
      <c r="K550" s="54">
        <f t="shared" si="34"/>
        <v>0.40712074303405571</v>
      </c>
      <c r="L550" s="52">
        <v>394</v>
      </c>
      <c r="M550" s="55">
        <f t="shared" si="35"/>
        <v>0.20330237358101136</v>
      </c>
    </row>
    <row r="551" spans="1:13" x14ac:dyDescent="0.25">
      <c r="A551" s="52">
        <v>1118</v>
      </c>
      <c r="B551" s="52">
        <f>VLOOKUP(C551,'2018 Pcts combinations'!$A$1:$F$705, 2, FALSE)</f>
        <v>4067</v>
      </c>
      <c r="C551" s="52">
        <v>4067</v>
      </c>
      <c r="D551" s="53" t="str">
        <f>VLOOKUP(C551,'2018 Pcts combinations'!$A$1:$E$705, 5, FALSE)</f>
        <v>All Saints Catholic Church Parish Hall</v>
      </c>
      <c r="E551" s="52">
        <v>1302</v>
      </c>
      <c r="F551" s="52">
        <v>622</v>
      </c>
      <c r="G551" s="54">
        <f t="shared" si="32"/>
        <v>0.47772657450076805</v>
      </c>
      <c r="H551" s="52">
        <v>42</v>
      </c>
      <c r="I551" s="54">
        <f t="shared" si="33"/>
        <v>3.2258064516129031E-2</v>
      </c>
      <c r="J551" s="52">
        <v>414</v>
      </c>
      <c r="K551" s="54">
        <f t="shared" si="34"/>
        <v>0.31797235023041476</v>
      </c>
      <c r="L551" s="52">
        <v>166</v>
      </c>
      <c r="M551" s="55">
        <f t="shared" si="35"/>
        <v>0.12749615975422426</v>
      </c>
    </row>
    <row r="552" spans="1:13" x14ac:dyDescent="0.25">
      <c r="A552" s="52">
        <v>1118</v>
      </c>
      <c r="B552" s="52">
        <f>VLOOKUP(C552,'2018 Pcts combinations'!$A$1:$F$705, 2, FALSE)</f>
        <v>4069</v>
      </c>
      <c r="C552" s="52">
        <v>4069</v>
      </c>
      <c r="D552" s="53" t="str">
        <f>VLOOKUP(C552,'2018 Pcts combinations'!$A$1:$E$705, 5, FALSE)</f>
        <v>Church of the Holy Apostles</v>
      </c>
      <c r="E552" s="52">
        <v>4630</v>
      </c>
      <c r="F552" s="52">
        <v>2762</v>
      </c>
      <c r="G552" s="54">
        <f t="shared" si="32"/>
        <v>0.59654427645788333</v>
      </c>
      <c r="H552" s="52">
        <v>208</v>
      </c>
      <c r="I552" s="54">
        <f t="shared" si="33"/>
        <v>4.4924406047516199E-2</v>
      </c>
      <c r="J552" s="52">
        <v>1841</v>
      </c>
      <c r="K552" s="54">
        <f t="shared" si="34"/>
        <v>0.39762419006479482</v>
      </c>
      <c r="L552" s="52">
        <v>713</v>
      </c>
      <c r="M552" s="55">
        <f t="shared" si="35"/>
        <v>0.15399568034557234</v>
      </c>
    </row>
    <row r="553" spans="1:13" x14ac:dyDescent="0.25">
      <c r="A553" s="52">
        <v>1118</v>
      </c>
      <c r="B553" s="52">
        <f>VLOOKUP(C553,'2018 Pcts combinations'!$A$1:$F$705, 2, FALSE)</f>
        <v>4070</v>
      </c>
      <c r="C553" s="52">
        <v>1241</v>
      </c>
      <c r="D553" s="53" t="str">
        <f>VLOOKUP(C553,'2018 Pcts combinations'!$A$1:$E$705, 5, FALSE)</f>
        <v>Southwest YMCA</v>
      </c>
      <c r="E553" s="52">
        <v>304</v>
      </c>
      <c r="F553" s="52">
        <v>121</v>
      </c>
      <c r="G553" s="54">
        <f t="shared" si="32"/>
        <v>0.39802631578947367</v>
      </c>
      <c r="H553" s="52">
        <v>9</v>
      </c>
      <c r="I553" s="54">
        <f t="shared" si="33"/>
        <v>2.9605263157894735E-2</v>
      </c>
      <c r="J553" s="52">
        <v>68</v>
      </c>
      <c r="K553" s="54">
        <f t="shared" si="34"/>
        <v>0.22368421052631579</v>
      </c>
      <c r="L553" s="52">
        <v>44</v>
      </c>
      <c r="M553" s="55">
        <f t="shared" si="35"/>
        <v>0.14473684210526316</v>
      </c>
    </row>
    <row r="554" spans="1:13" x14ac:dyDescent="0.25">
      <c r="A554" s="52">
        <v>1118</v>
      </c>
      <c r="B554" s="52">
        <f>VLOOKUP(C554,'2018 Pcts combinations'!$A$1:$F$705, 2, FALSE)</f>
        <v>4070</v>
      </c>
      <c r="C554" s="52">
        <v>4070</v>
      </c>
      <c r="D554" s="53" t="str">
        <f>VLOOKUP(C554,'2018 Pcts combinations'!$A$1:$E$705, 5, FALSE)</f>
        <v>Southwest YMCA</v>
      </c>
      <c r="E554" s="52">
        <v>2321</v>
      </c>
      <c r="F554" s="52">
        <v>1449</v>
      </c>
      <c r="G554" s="54">
        <f t="shared" si="32"/>
        <v>0.62429987074536841</v>
      </c>
      <c r="H554" s="52">
        <v>154</v>
      </c>
      <c r="I554" s="54">
        <f t="shared" si="33"/>
        <v>6.6350710900473939E-2</v>
      </c>
      <c r="J554" s="52">
        <v>951</v>
      </c>
      <c r="K554" s="54">
        <f t="shared" si="34"/>
        <v>0.40973718224903061</v>
      </c>
      <c r="L554" s="52">
        <v>344</v>
      </c>
      <c r="M554" s="55">
        <f t="shared" si="35"/>
        <v>0.14821197759586385</v>
      </c>
    </row>
    <row r="555" spans="1:13" x14ac:dyDescent="0.25">
      <c r="A555" s="52">
        <v>1118</v>
      </c>
      <c r="B555" s="52">
        <f>VLOOKUP(C555,'2018 Pcts combinations'!$A$1:$F$705, 2, FALSE)</f>
        <v>4086</v>
      </c>
      <c r="C555" s="52">
        <v>4086</v>
      </c>
      <c r="D555" s="53" t="str">
        <f>VLOOKUP(C555,'2018 Pcts combinations'!$A$1:$E$705, 5, FALSE)</f>
        <v>Connell Baptist Church</v>
      </c>
      <c r="E555" s="52">
        <v>2394</v>
      </c>
      <c r="F555" s="52">
        <v>1779</v>
      </c>
      <c r="G555" s="54">
        <f t="shared" si="32"/>
        <v>0.74310776942355894</v>
      </c>
      <c r="H555" s="52">
        <v>172</v>
      </c>
      <c r="I555" s="54">
        <f t="shared" si="33"/>
        <v>7.1846282372598158E-2</v>
      </c>
      <c r="J555" s="52">
        <v>1182</v>
      </c>
      <c r="K555" s="54">
        <f t="shared" si="34"/>
        <v>0.49373433583959897</v>
      </c>
      <c r="L555" s="52">
        <v>425</v>
      </c>
      <c r="M555" s="55">
        <f t="shared" si="35"/>
        <v>0.17752715121136173</v>
      </c>
    </row>
    <row r="556" spans="1:13" x14ac:dyDescent="0.25">
      <c r="A556" s="52">
        <v>1118</v>
      </c>
      <c r="B556" s="52">
        <f>VLOOKUP(C556,'2018 Pcts combinations'!$A$1:$F$705, 2, FALSE)</f>
        <v>4086</v>
      </c>
      <c r="C556" s="52">
        <v>4344</v>
      </c>
      <c r="D556" s="53" t="str">
        <f>VLOOKUP(C556,'2018 Pcts combinations'!$A$1:$E$705, 5, FALSE)</f>
        <v>Connell Baptist Church</v>
      </c>
      <c r="E556" s="52">
        <v>1379</v>
      </c>
      <c r="F556" s="52">
        <v>994</v>
      </c>
      <c r="G556" s="54">
        <f t="shared" si="32"/>
        <v>0.7208121827411168</v>
      </c>
      <c r="H556" s="52">
        <v>95</v>
      </c>
      <c r="I556" s="54">
        <f t="shared" si="33"/>
        <v>6.8890500362581583E-2</v>
      </c>
      <c r="J556" s="52">
        <v>650</v>
      </c>
      <c r="K556" s="54">
        <f t="shared" si="34"/>
        <v>0.47135605511240031</v>
      </c>
      <c r="L556" s="52">
        <v>249</v>
      </c>
      <c r="M556" s="55">
        <f t="shared" si="35"/>
        <v>0.18056562726613487</v>
      </c>
    </row>
    <row r="557" spans="1:13" x14ac:dyDescent="0.25">
      <c r="A557" s="52">
        <v>1118</v>
      </c>
      <c r="B557" s="52">
        <f>VLOOKUP(C557,'2018 Pcts combinations'!$A$1:$F$705, 2, FALSE)</f>
        <v>4087</v>
      </c>
      <c r="C557" s="52">
        <v>4050</v>
      </c>
      <c r="D557" s="53" t="str">
        <f>VLOOKUP(C557,'2018 Pcts combinations'!$A$1:$E$705, 5, FALSE)</f>
        <v>Northside Family Resource Center</v>
      </c>
      <c r="E557" s="52">
        <v>1414</v>
      </c>
      <c r="F557" s="52">
        <v>499</v>
      </c>
      <c r="G557" s="54">
        <f t="shared" si="32"/>
        <v>0.35289957567185287</v>
      </c>
      <c r="H557" s="52">
        <v>36</v>
      </c>
      <c r="I557" s="54">
        <f t="shared" si="33"/>
        <v>2.5459688826025461E-2</v>
      </c>
      <c r="J557" s="52">
        <v>294</v>
      </c>
      <c r="K557" s="54">
        <f t="shared" si="34"/>
        <v>0.20792079207920791</v>
      </c>
      <c r="L557" s="52">
        <v>169</v>
      </c>
      <c r="M557" s="55">
        <f t="shared" si="35"/>
        <v>0.11951909476661952</v>
      </c>
    </row>
    <row r="558" spans="1:13" x14ac:dyDescent="0.25">
      <c r="A558" s="52">
        <v>1118</v>
      </c>
      <c r="B558" s="52">
        <f>VLOOKUP(C558,'2018 Pcts combinations'!$A$1:$F$705, 2, FALSE)</f>
        <v>4087</v>
      </c>
      <c r="C558" s="52">
        <v>4068</v>
      </c>
      <c r="D558" s="53" t="str">
        <f>VLOOKUP(C558,'2018 Pcts combinations'!$A$1:$E$705, 5, FALSE)</f>
        <v>Northside Family Resource Center</v>
      </c>
      <c r="E558" s="52">
        <v>1285</v>
      </c>
      <c r="F558" s="52">
        <v>528</v>
      </c>
      <c r="G558" s="54">
        <f t="shared" si="32"/>
        <v>0.41089494163424123</v>
      </c>
      <c r="H558" s="52">
        <v>23</v>
      </c>
      <c r="I558" s="54">
        <f t="shared" si="33"/>
        <v>1.7898832684824902E-2</v>
      </c>
      <c r="J558" s="52">
        <v>330</v>
      </c>
      <c r="K558" s="54">
        <f t="shared" si="34"/>
        <v>0.25680933852140075</v>
      </c>
      <c r="L558" s="52">
        <v>175</v>
      </c>
      <c r="M558" s="55">
        <f t="shared" si="35"/>
        <v>0.13618677042801555</v>
      </c>
    </row>
    <row r="559" spans="1:13" x14ac:dyDescent="0.25">
      <c r="A559" s="52">
        <v>1118</v>
      </c>
      <c r="B559" s="52">
        <f>VLOOKUP(C559,'2018 Pcts combinations'!$A$1:$F$705, 2, FALSE)</f>
        <v>4087</v>
      </c>
      <c r="C559" s="52">
        <v>4087</v>
      </c>
      <c r="D559" s="53" t="str">
        <f>VLOOKUP(C559,'2018 Pcts combinations'!$A$1:$E$705, 5, FALSE)</f>
        <v>Northside Family Resource Center</v>
      </c>
      <c r="E559" s="52">
        <v>545</v>
      </c>
      <c r="F559" s="52">
        <v>244</v>
      </c>
      <c r="G559" s="54">
        <f t="shared" si="32"/>
        <v>0.44770642201834865</v>
      </c>
      <c r="H559" s="52">
        <v>15</v>
      </c>
      <c r="I559" s="54">
        <f t="shared" si="33"/>
        <v>2.7522935779816515E-2</v>
      </c>
      <c r="J559" s="52">
        <v>163</v>
      </c>
      <c r="K559" s="54">
        <f t="shared" si="34"/>
        <v>0.29908256880733947</v>
      </c>
      <c r="L559" s="52">
        <v>66</v>
      </c>
      <c r="M559" s="55">
        <f t="shared" si="35"/>
        <v>0.12110091743119267</v>
      </c>
    </row>
    <row r="560" spans="1:13" x14ac:dyDescent="0.25">
      <c r="A560" s="52">
        <v>1118</v>
      </c>
      <c r="B560" s="52">
        <f>VLOOKUP(C560,'2018 Pcts combinations'!$A$1:$F$705, 2, FALSE)</f>
        <v>4087</v>
      </c>
      <c r="C560" s="52">
        <v>4092</v>
      </c>
      <c r="D560" s="53" t="str">
        <f>VLOOKUP(C560,'2018 Pcts combinations'!$A$1:$E$705, 5, FALSE)</f>
        <v>Northside Family Resource Center</v>
      </c>
      <c r="E560" s="52">
        <v>894</v>
      </c>
      <c r="F560" s="52">
        <v>393</v>
      </c>
      <c r="G560" s="54">
        <f t="shared" si="32"/>
        <v>0.43959731543624159</v>
      </c>
      <c r="H560" s="52">
        <v>13</v>
      </c>
      <c r="I560" s="54">
        <f t="shared" si="33"/>
        <v>1.45413870246085E-2</v>
      </c>
      <c r="J560" s="52">
        <v>219</v>
      </c>
      <c r="K560" s="54">
        <f t="shared" si="34"/>
        <v>0.24496644295302014</v>
      </c>
      <c r="L560" s="52">
        <v>161</v>
      </c>
      <c r="M560" s="55">
        <f t="shared" si="35"/>
        <v>0.18008948545861297</v>
      </c>
    </row>
    <row r="561" spans="1:13" x14ac:dyDescent="0.25">
      <c r="A561" s="52">
        <v>1118</v>
      </c>
      <c r="B561" s="52">
        <f>VLOOKUP(C561,'2018 Pcts combinations'!$A$1:$F$705, 2, FALSE)</f>
        <v>4087</v>
      </c>
      <c r="C561" s="52">
        <v>4685</v>
      </c>
      <c r="D561" s="53" t="str">
        <f>VLOOKUP(C561,'2018 Pcts combinations'!$A$1:$E$705, 5, FALSE)</f>
        <v>Northside Family Resource Center</v>
      </c>
      <c r="E561" s="52">
        <v>5</v>
      </c>
      <c r="F561" s="52">
        <v>0</v>
      </c>
      <c r="G561" s="54">
        <f t="shared" si="32"/>
        <v>0</v>
      </c>
      <c r="H561" s="52">
        <v>0</v>
      </c>
      <c r="I561" s="54">
        <f t="shared" si="33"/>
        <v>0</v>
      </c>
      <c r="J561" s="52">
        <v>0</v>
      </c>
      <c r="K561" s="54">
        <f t="shared" si="34"/>
        <v>0</v>
      </c>
      <c r="L561" s="52">
        <v>0</v>
      </c>
      <c r="M561" s="55">
        <f t="shared" si="35"/>
        <v>0</v>
      </c>
    </row>
    <row r="562" spans="1:13" x14ac:dyDescent="0.25">
      <c r="A562" s="52">
        <v>1118</v>
      </c>
      <c r="B562" s="52">
        <f>VLOOKUP(C562,'2018 Pcts combinations'!$A$1:$F$705, 2, FALSE)</f>
        <v>4091</v>
      </c>
      <c r="C562" s="52">
        <v>4091</v>
      </c>
      <c r="D562" s="53" t="str">
        <f>VLOOKUP(C562,'2018 Pcts combinations'!$A$1:$E$705, 5, FALSE)</f>
        <v>Sheriffs Office North Patrol Division</v>
      </c>
      <c r="E562" s="52">
        <v>2728</v>
      </c>
      <c r="F562" s="52">
        <v>1298</v>
      </c>
      <c r="G562" s="54">
        <f t="shared" si="32"/>
        <v>0.47580645161290325</v>
      </c>
      <c r="H562" s="52">
        <v>100</v>
      </c>
      <c r="I562" s="54">
        <f t="shared" si="33"/>
        <v>3.6656891495601175E-2</v>
      </c>
      <c r="J562" s="52">
        <v>907</v>
      </c>
      <c r="K562" s="54">
        <f t="shared" si="34"/>
        <v>0.33247800586510262</v>
      </c>
      <c r="L562" s="52">
        <v>291</v>
      </c>
      <c r="M562" s="55">
        <f t="shared" si="35"/>
        <v>0.10667155425219942</v>
      </c>
    </row>
    <row r="563" spans="1:13" x14ac:dyDescent="0.25">
      <c r="A563" s="52">
        <v>1118</v>
      </c>
      <c r="B563" s="52">
        <f>VLOOKUP(C563,'2018 Pcts combinations'!$A$1:$F$705, 2, FALSE)</f>
        <v>4093</v>
      </c>
      <c r="C563" s="52">
        <v>4093</v>
      </c>
      <c r="D563" s="53" t="str">
        <f>VLOOKUP(C563,'2018 Pcts combinations'!$A$1:$E$705, 5, FALSE)</f>
        <v>Diamond Hill Community Center</v>
      </c>
      <c r="E563" s="52">
        <v>1882</v>
      </c>
      <c r="F563" s="52">
        <v>760</v>
      </c>
      <c r="G563" s="54">
        <f t="shared" si="32"/>
        <v>0.4038257173219979</v>
      </c>
      <c r="H563" s="52">
        <v>34</v>
      </c>
      <c r="I563" s="54">
        <f t="shared" si="33"/>
        <v>1.8065887353878853E-2</v>
      </c>
      <c r="J563" s="52">
        <v>520</v>
      </c>
      <c r="K563" s="54">
        <f t="shared" si="34"/>
        <v>0.27630180658873538</v>
      </c>
      <c r="L563" s="52">
        <v>206</v>
      </c>
      <c r="M563" s="55">
        <f t="shared" si="35"/>
        <v>0.10945802337938364</v>
      </c>
    </row>
    <row r="564" spans="1:13" x14ac:dyDescent="0.25">
      <c r="A564" s="52">
        <v>1118</v>
      </c>
      <c r="B564" s="52">
        <f>VLOOKUP(C564,'2018 Pcts combinations'!$A$1:$F$705, 2, FALSE)</f>
        <v>4097</v>
      </c>
      <c r="C564" s="52">
        <v>4097</v>
      </c>
      <c r="D564" s="53" t="str">
        <f>VLOOKUP(C564,'2018 Pcts combinations'!$A$1:$E$705, 5, FALSE)</f>
        <v>George C. Clarke Elementary School</v>
      </c>
      <c r="E564" s="52">
        <v>1078</v>
      </c>
      <c r="F564" s="52">
        <v>549</v>
      </c>
      <c r="G564" s="54">
        <f t="shared" si="32"/>
        <v>0.50927643784786647</v>
      </c>
      <c r="H564" s="52">
        <v>23</v>
      </c>
      <c r="I564" s="54">
        <f t="shared" si="33"/>
        <v>2.1335807050092765E-2</v>
      </c>
      <c r="J564" s="52">
        <v>287</v>
      </c>
      <c r="K564" s="54">
        <f t="shared" si="34"/>
        <v>0.26623376623376621</v>
      </c>
      <c r="L564" s="52">
        <v>239</v>
      </c>
      <c r="M564" s="55">
        <f t="shared" si="35"/>
        <v>0.22170686456400743</v>
      </c>
    </row>
    <row r="565" spans="1:13" x14ac:dyDescent="0.25">
      <c r="A565" s="52">
        <v>1118</v>
      </c>
      <c r="B565" s="52">
        <f>VLOOKUP(C565,'2018 Pcts combinations'!$A$1:$F$705, 2, FALSE)</f>
        <v>4097</v>
      </c>
      <c r="C565" s="52">
        <v>4312</v>
      </c>
      <c r="D565" s="53" t="str">
        <f>VLOOKUP(C565,'2018 Pcts combinations'!$A$1:$E$705, 5, FALSE)</f>
        <v>George C. Clarke Elementary School</v>
      </c>
      <c r="E565" s="52">
        <v>123</v>
      </c>
      <c r="F565" s="52">
        <v>72</v>
      </c>
      <c r="G565" s="54">
        <f t="shared" si="32"/>
        <v>0.58536585365853655</v>
      </c>
      <c r="H565" s="52">
        <v>0</v>
      </c>
      <c r="I565" s="54">
        <f t="shared" si="33"/>
        <v>0</v>
      </c>
      <c r="J565" s="52">
        <v>49</v>
      </c>
      <c r="K565" s="54">
        <f t="shared" si="34"/>
        <v>0.3983739837398374</v>
      </c>
      <c r="L565" s="52">
        <v>23</v>
      </c>
      <c r="M565" s="55">
        <f t="shared" si="35"/>
        <v>0.18699186991869918</v>
      </c>
    </row>
    <row r="566" spans="1:13" x14ac:dyDescent="0.25">
      <c r="A566" s="52">
        <v>1118</v>
      </c>
      <c r="B566" s="52">
        <f>VLOOKUP(C566,'2018 Pcts combinations'!$A$1:$F$705, 2, FALSE)</f>
        <v>4097</v>
      </c>
      <c r="C566" s="52">
        <v>4475</v>
      </c>
      <c r="D566" s="53" t="str">
        <f>VLOOKUP(C566,'2018 Pcts combinations'!$A$1:$E$705, 5, FALSE)</f>
        <v>George C. Clarke Elementary School</v>
      </c>
      <c r="E566" s="52">
        <v>58</v>
      </c>
      <c r="F566" s="52">
        <v>46</v>
      </c>
      <c r="G566" s="54">
        <f t="shared" si="32"/>
        <v>0.7931034482758621</v>
      </c>
      <c r="H566" s="52">
        <v>3</v>
      </c>
      <c r="I566" s="54">
        <f t="shared" si="33"/>
        <v>5.1724137931034482E-2</v>
      </c>
      <c r="J566" s="52">
        <v>37</v>
      </c>
      <c r="K566" s="54">
        <f t="shared" si="34"/>
        <v>0.63793103448275867</v>
      </c>
      <c r="L566" s="52">
        <v>6</v>
      </c>
      <c r="M566" s="55">
        <f t="shared" si="35"/>
        <v>0.10344827586206896</v>
      </c>
    </row>
    <row r="567" spans="1:13" x14ac:dyDescent="0.25">
      <c r="A567" s="52">
        <v>1118</v>
      </c>
      <c r="B567" s="52">
        <f>VLOOKUP(C567,'2018 Pcts combinations'!$A$1:$F$705, 2, FALSE)</f>
        <v>4097</v>
      </c>
      <c r="C567" s="52">
        <v>4478</v>
      </c>
      <c r="D567" s="53" t="str">
        <f>VLOOKUP(C567,'2018 Pcts combinations'!$A$1:$E$705, 5, FALSE)</f>
        <v>George C. Clarke Elementary School</v>
      </c>
      <c r="E567" s="52">
        <v>0</v>
      </c>
      <c r="F567" s="52">
        <v>0</v>
      </c>
      <c r="G567" s="54">
        <f t="shared" si="32"/>
        <v>0</v>
      </c>
      <c r="H567" s="52">
        <v>0</v>
      </c>
      <c r="I567" s="54">
        <f t="shared" si="33"/>
        <v>0</v>
      </c>
      <c r="J567" s="52">
        <v>0</v>
      </c>
      <c r="K567" s="54">
        <f t="shared" si="34"/>
        <v>0</v>
      </c>
      <c r="L567" s="52">
        <v>0</v>
      </c>
      <c r="M567" s="55">
        <f t="shared" si="35"/>
        <v>0</v>
      </c>
    </row>
    <row r="568" spans="1:13" x14ac:dyDescent="0.25">
      <c r="A568" s="52">
        <v>1118</v>
      </c>
      <c r="B568" s="52">
        <f>VLOOKUP(C568,'2018 Pcts combinations'!$A$1:$F$705, 2, FALSE)</f>
        <v>4101</v>
      </c>
      <c r="C568" s="52">
        <v>4101</v>
      </c>
      <c r="D568" s="53" t="str">
        <f>VLOOKUP(C568,'2018 Pcts combinations'!$A$1:$E$705, 5, FALSE)</f>
        <v>Knights of Columbus</v>
      </c>
      <c r="E568" s="52">
        <v>1228</v>
      </c>
      <c r="F568" s="52">
        <v>552</v>
      </c>
      <c r="G568" s="54">
        <f t="shared" si="32"/>
        <v>0.44951140065146578</v>
      </c>
      <c r="H568" s="52">
        <v>32</v>
      </c>
      <c r="I568" s="54">
        <f t="shared" si="33"/>
        <v>2.6058631921824105E-2</v>
      </c>
      <c r="J568" s="52">
        <v>320</v>
      </c>
      <c r="K568" s="54">
        <f t="shared" si="34"/>
        <v>0.26058631921824105</v>
      </c>
      <c r="L568" s="52">
        <v>200</v>
      </c>
      <c r="M568" s="55">
        <f t="shared" si="35"/>
        <v>0.16286644951140064</v>
      </c>
    </row>
    <row r="569" spans="1:13" x14ac:dyDescent="0.25">
      <c r="A569" s="52">
        <v>1118</v>
      </c>
      <c r="B569" s="52">
        <f>VLOOKUP(C569,'2018 Pcts combinations'!$A$1:$F$705, 2, FALSE)</f>
        <v>4102</v>
      </c>
      <c r="C569" s="52">
        <v>1430</v>
      </c>
      <c r="D569" s="53" t="str">
        <f>VLOOKUP(C569,'2018 Pcts combinations'!$A$1:$E$705, 5, FALSE)</f>
        <v>Moose Lodge 1889 Haltom City</v>
      </c>
      <c r="E569" s="52">
        <v>15</v>
      </c>
      <c r="F569" s="52">
        <v>5</v>
      </c>
      <c r="G569" s="54">
        <f t="shared" si="32"/>
        <v>0.33333333333333331</v>
      </c>
      <c r="H569" s="52">
        <v>0</v>
      </c>
      <c r="I569" s="54">
        <f t="shared" si="33"/>
        <v>0</v>
      </c>
      <c r="J569" s="52">
        <v>5</v>
      </c>
      <c r="K569" s="54">
        <f t="shared" si="34"/>
        <v>0.33333333333333331</v>
      </c>
      <c r="L569" s="52">
        <v>0</v>
      </c>
      <c r="M569" s="55">
        <f t="shared" si="35"/>
        <v>0</v>
      </c>
    </row>
    <row r="570" spans="1:13" x14ac:dyDescent="0.25">
      <c r="A570" s="52">
        <v>1118</v>
      </c>
      <c r="B570" s="52">
        <f>VLOOKUP(C570,'2018 Pcts combinations'!$A$1:$F$705, 2, FALSE)</f>
        <v>4102</v>
      </c>
      <c r="C570" s="52">
        <v>1623</v>
      </c>
      <c r="D570" s="53" t="str">
        <f>VLOOKUP(C570,'2018 Pcts combinations'!$A$1:$E$705, 5, FALSE)</f>
        <v>Moose Lodge 1889 Haltom City</v>
      </c>
      <c r="E570" s="52">
        <v>0</v>
      </c>
      <c r="F570" s="52">
        <v>0</v>
      </c>
      <c r="G570" s="54">
        <f t="shared" si="32"/>
        <v>0</v>
      </c>
      <c r="H570" s="52">
        <v>0</v>
      </c>
      <c r="I570" s="54">
        <f t="shared" si="33"/>
        <v>0</v>
      </c>
      <c r="J570" s="52">
        <v>0</v>
      </c>
      <c r="K570" s="54">
        <f t="shared" si="34"/>
        <v>0</v>
      </c>
      <c r="L570" s="52">
        <v>0</v>
      </c>
      <c r="M570" s="55">
        <f t="shared" si="35"/>
        <v>0</v>
      </c>
    </row>
    <row r="571" spans="1:13" x14ac:dyDescent="0.25">
      <c r="A571" s="52">
        <v>1118</v>
      </c>
      <c r="B571" s="52">
        <f>VLOOKUP(C571,'2018 Pcts combinations'!$A$1:$F$705, 2, FALSE)</f>
        <v>4102</v>
      </c>
      <c r="C571" s="52">
        <v>1625</v>
      </c>
      <c r="D571" s="53" t="str">
        <f>VLOOKUP(C571,'2018 Pcts combinations'!$A$1:$E$705, 5, FALSE)</f>
        <v>Moose Lodge 1889 Haltom City</v>
      </c>
      <c r="E571" s="52">
        <v>0</v>
      </c>
      <c r="F571" s="52">
        <v>0</v>
      </c>
      <c r="G571" s="54">
        <f t="shared" si="32"/>
        <v>0</v>
      </c>
      <c r="H571" s="52">
        <v>0</v>
      </c>
      <c r="I571" s="54">
        <f t="shared" si="33"/>
        <v>0</v>
      </c>
      <c r="J571" s="52">
        <v>0</v>
      </c>
      <c r="K571" s="54">
        <f t="shared" si="34"/>
        <v>0</v>
      </c>
      <c r="L571" s="52">
        <v>0</v>
      </c>
      <c r="M571" s="55">
        <f t="shared" si="35"/>
        <v>0</v>
      </c>
    </row>
    <row r="572" spans="1:13" x14ac:dyDescent="0.25">
      <c r="A572" s="52">
        <v>1118</v>
      </c>
      <c r="B572" s="52">
        <f>VLOOKUP(C572,'2018 Pcts combinations'!$A$1:$F$705, 2, FALSE)</f>
        <v>4102</v>
      </c>
      <c r="C572" s="52">
        <v>4102</v>
      </c>
      <c r="D572" s="53" t="str">
        <f>VLOOKUP(C572,'2018 Pcts combinations'!$A$1:$E$705, 5, FALSE)</f>
        <v>Moose Lodge 1889 Haltom City</v>
      </c>
      <c r="E572" s="52">
        <v>1111</v>
      </c>
      <c r="F572" s="52">
        <v>501</v>
      </c>
      <c r="G572" s="54">
        <f t="shared" si="32"/>
        <v>0.45094509450945097</v>
      </c>
      <c r="H572" s="52">
        <v>28</v>
      </c>
      <c r="I572" s="54">
        <f t="shared" si="33"/>
        <v>2.5202520252025202E-2</v>
      </c>
      <c r="J572" s="52">
        <v>291</v>
      </c>
      <c r="K572" s="54">
        <f t="shared" si="34"/>
        <v>0.26192619261926192</v>
      </c>
      <c r="L572" s="52">
        <v>182</v>
      </c>
      <c r="M572" s="55">
        <f t="shared" si="35"/>
        <v>0.16381638163816381</v>
      </c>
    </row>
    <row r="573" spans="1:13" x14ac:dyDescent="0.25">
      <c r="A573" s="52">
        <v>1118</v>
      </c>
      <c r="B573" s="52">
        <f>VLOOKUP(C573,'2018 Pcts combinations'!$A$1:$F$705, 2, FALSE)</f>
        <v>4102</v>
      </c>
      <c r="C573" s="52">
        <v>4483</v>
      </c>
      <c r="D573" s="53" t="str">
        <f>VLOOKUP(C573,'2018 Pcts combinations'!$A$1:$E$705, 5, FALSE)</f>
        <v>Moose Lodge 1889 Haltom City</v>
      </c>
      <c r="E573" s="52">
        <v>51</v>
      </c>
      <c r="F573" s="52">
        <v>24</v>
      </c>
      <c r="G573" s="54">
        <f t="shared" si="32"/>
        <v>0.47058823529411764</v>
      </c>
      <c r="H573" s="52">
        <v>0</v>
      </c>
      <c r="I573" s="54">
        <f t="shared" si="33"/>
        <v>0</v>
      </c>
      <c r="J573" s="52">
        <v>12</v>
      </c>
      <c r="K573" s="54">
        <f t="shared" si="34"/>
        <v>0.23529411764705882</v>
      </c>
      <c r="L573" s="52">
        <v>12</v>
      </c>
      <c r="M573" s="55">
        <f t="shared" si="35"/>
        <v>0.23529411764705882</v>
      </c>
    </row>
    <row r="574" spans="1:13" x14ac:dyDescent="0.25">
      <c r="A574" s="52">
        <v>1118</v>
      </c>
      <c r="B574" s="52">
        <f>VLOOKUP(C574,'2018 Pcts combinations'!$A$1:$F$705, 2, FALSE)</f>
        <v>4102</v>
      </c>
      <c r="C574" s="52">
        <v>4485</v>
      </c>
      <c r="D574" s="53" t="str">
        <f>VLOOKUP(C574,'2018 Pcts combinations'!$A$1:$E$705, 5, FALSE)</f>
        <v>Moose Lodge 1889 Haltom City</v>
      </c>
      <c r="E574" s="52">
        <v>450</v>
      </c>
      <c r="F574" s="52">
        <v>176</v>
      </c>
      <c r="G574" s="54">
        <f t="shared" si="32"/>
        <v>0.39111111111111113</v>
      </c>
      <c r="H574" s="52">
        <v>11</v>
      </c>
      <c r="I574" s="54">
        <f t="shared" si="33"/>
        <v>2.4444444444444446E-2</v>
      </c>
      <c r="J574" s="52">
        <v>106</v>
      </c>
      <c r="K574" s="54">
        <f t="shared" si="34"/>
        <v>0.23555555555555555</v>
      </c>
      <c r="L574" s="52">
        <v>59</v>
      </c>
      <c r="M574" s="55">
        <f t="shared" si="35"/>
        <v>0.13111111111111112</v>
      </c>
    </row>
    <row r="575" spans="1:13" x14ac:dyDescent="0.25">
      <c r="A575" s="52">
        <v>1118</v>
      </c>
      <c r="B575" s="52">
        <f>VLOOKUP(C575,'2018 Pcts combinations'!$A$1:$F$705, 2, FALSE)</f>
        <v>4107</v>
      </c>
      <c r="C575" s="52">
        <v>1412</v>
      </c>
      <c r="D575" s="53" t="str">
        <f>VLOOKUP(C575,'2018 Pcts combinations'!$A$1:$E$705, 5, FALSE)</f>
        <v>Worth Heights Community Center</v>
      </c>
      <c r="E575" s="52">
        <v>0</v>
      </c>
      <c r="F575" s="52">
        <v>0</v>
      </c>
      <c r="G575" s="54">
        <f t="shared" si="32"/>
        <v>0</v>
      </c>
      <c r="H575" s="52">
        <v>0</v>
      </c>
      <c r="I575" s="54">
        <f t="shared" si="33"/>
        <v>0</v>
      </c>
      <c r="J575" s="52">
        <v>0</v>
      </c>
      <c r="K575" s="54">
        <f t="shared" si="34"/>
        <v>0</v>
      </c>
      <c r="L575" s="52">
        <v>0</v>
      </c>
      <c r="M575" s="55">
        <f t="shared" si="35"/>
        <v>0</v>
      </c>
    </row>
    <row r="576" spans="1:13" x14ac:dyDescent="0.25">
      <c r="A576" s="52">
        <v>1118</v>
      </c>
      <c r="B576" s="52">
        <f>VLOOKUP(C576,'2018 Pcts combinations'!$A$1:$F$705, 2, FALSE)</f>
        <v>4107</v>
      </c>
      <c r="C576" s="52">
        <v>4107</v>
      </c>
      <c r="D576" s="53" t="str">
        <f>VLOOKUP(C576,'2018 Pcts combinations'!$A$1:$E$705, 5, FALSE)</f>
        <v>Worth Heights Community Center</v>
      </c>
      <c r="E576" s="52">
        <v>964</v>
      </c>
      <c r="F576" s="52">
        <v>416</v>
      </c>
      <c r="G576" s="54">
        <f t="shared" si="32"/>
        <v>0.43153526970954359</v>
      </c>
      <c r="H576" s="52">
        <v>9</v>
      </c>
      <c r="I576" s="54">
        <f t="shared" si="33"/>
        <v>9.3360995850622405E-3</v>
      </c>
      <c r="J576" s="52">
        <v>260</v>
      </c>
      <c r="K576" s="54">
        <f t="shared" si="34"/>
        <v>0.26970954356846472</v>
      </c>
      <c r="L576" s="52">
        <v>147</v>
      </c>
      <c r="M576" s="55">
        <f t="shared" si="35"/>
        <v>0.15248962655601661</v>
      </c>
    </row>
    <row r="577" spans="1:13" x14ac:dyDescent="0.25">
      <c r="A577" s="52">
        <v>1118</v>
      </c>
      <c r="B577" s="52">
        <f>VLOOKUP(C577,'2018 Pcts combinations'!$A$1:$F$705, 2, FALSE)</f>
        <v>4110</v>
      </c>
      <c r="C577" s="52">
        <v>4110</v>
      </c>
      <c r="D577" s="53" t="str">
        <f>VLOOKUP(C577,'2018 Pcts combinations'!$A$1:$E$705, 5, FALSE)</f>
        <v>Northside Community Center</v>
      </c>
      <c r="E577" s="52">
        <v>970</v>
      </c>
      <c r="F577" s="52">
        <v>485</v>
      </c>
      <c r="G577" s="54">
        <f t="shared" si="32"/>
        <v>0.5</v>
      </c>
      <c r="H577" s="52">
        <v>20</v>
      </c>
      <c r="I577" s="54">
        <f t="shared" si="33"/>
        <v>2.0618556701030927E-2</v>
      </c>
      <c r="J577" s="52">
        <v>302</v>
      </c>
      <c r="K577" s="54">
        <f t="shared" si="34"/>
        <v>0.31134020618556701</v>
      </c>
      <c r="L577" s="52">
        <v>163</v>
      </c>
      <c r="M577" s="55">
        <f t="shared" si="35"/>
        <v>0.16804123711340208</v>
      </c>
    </row>
    <row r="578" spans="1:13" x14ac:dyDescent="0.25">
      <c r="A578" s="52">
        <v>1118</v>
      </c>
      <c r="B578" s="52">
        <f>VLOOKUP(C578,'2018 Pcts combinations'!$A$1:$F$705, 2, FALSE)</f>
        <v>4110</v>
      </c>
      <c r="C578" s="52">
        <v>4563</v>
      </c>
      <c r="D578" s="53" t="str">
        <f>VLOOKUP(C578,'2018 Pcts combinations'!$A$1:$E$705, 5, FALSE)</f>
        <v>Northside Community Center</v>
      </c>
      <c r="E578" s="52">
        <v>0</v>
      </c>
      <c r="F578" s="52">
        <v>0</v>
      </c>
      <c r="G578" s="54">
        <f t="shared" ref="G578:G641" si="36">IF(E578&gt;0, F578/E578, 0)</f>
        <v>0</v>
      </c>
      <c r="H578" s="52">
        <v>0</v>
      </c>
      <c r="I578" s="54">
        <f t="shared" ref="I578:I641" si="37">IF(E578&gt;0, H578/E578, 0)</f>
        <v>0</v>
      </c>
      <c r="J578" s="52">
        <v>0</v>
      </c>
      <c r="K578" s="54">
        <f t="shared" ref="K578:K641" si="38">IF(E578&gt;0, J578/E578, 0)</f>
        <v>0</v>
      </c>
      <c r="L578" s="52">
        <v>0</v>
      </c>
      <c r="M578" s="55">
        <f t="shared" ref="M578:M641" si="39">IF(E578&gt;0, L578/E578, 0)</f>
        <v>0</v>
      </c>
    </row>
    <row r="579" spans="1:13" x14ac:dyDescent="0.25">
      <c r="A579" s="52">
        <v>1118</v>
      </c>
      <c r="B579" s="52">
        <f>VLOOKUP(C579,'2018 Pcts combinations'!$A$1:$F$705, 2, FALSE)</f>
        <v>4115</v>
      </c>
      <c r="C579" s="52">
        <v>4115</v>
      </c>
      <c r="D579" s="53" t="str">
        <f>VLOOKUP(C579,'2018 Pcts combinations'!$A$1:$E$705, 5, FALSE)</f>
        <v>Westover Hills Town Hall</v>
      </c>
      <c r="E579" s="52">
        <v>605</v>
      </c>
      <c r="F579" s="52">
        <v>463</v>
      </c>
      <c r="G579" s="54">
        <f t="shared" si="36"/>
        <v>0.76528925619834709</v>
      </c>
      <c r="H579" s="52">
        <v>59</v>
      </c>
      <c r="I579" s="54">
        <f t="shared" si="37"/>
        <v>9.7520661157024791E-2</v>
      </c>
      <c r="J579" s="52">
        <v>185</v>
      </c>
      <c r="K579" s="54">
        <f t="shared" si="38"/>
        <v>0.30578512396694213</v>
      </c>
      <c r="L579" s="52">
        <v>219</v>
      </c>
      <c r="M579" s="55">
        <f t="shared" si="39"/>
        <v>0.36198347107438017</v>
      </c>
    </row>
    <row r="580" spans="1:13" x14ac:dyDescent="0.25">
      <c r="A580" s="52">
        <v>1118</v>
      </c>
      <c r="B580" s="52">
        <f>VLOOKUP(C580,'2018 Pcts combinations'!$A$1:$F$705, 2, FALSE)</f>
        <v>4116</v>
      </c>
      <c r="C580" s="52">
        <v>4116</v>
      </c>
      <c r="D580" s="53" t="str">
        <f>VLOOKUP(C580,'2018 Pcts combinations'!$A$1:$E$705, 5, FALSE)</f>
        <v>North Hi Mount Elementary School</v>
      </c>
      <c r="E580" s="52">
        <v>2108</v>
      </c>
      <c r="F580" s="52">
        <v>1490</v>
      </c>
      <c r="G580" s="54">
        <f t="shared" si="36"/>
        <v>0.70683111954459199</v>
      </c>
      <c r="H580" s="52">
        <v>90</v>
      </c>
      <c r="I580" s="54">
        <f t="shared" si="37"/>
        <v>4.2694497153700189E-2</v>
      </c>
      <c r="J580" s="52">
        <v>979</v>
      </c>
      <c r="K580" s="54">
        <f t="shared" si="38"/>
        <v>0.4644212523719165</v>
      </c>
      <c r="L580" s="52">
        <v>421</v>
      </c>
      <c r="M580" s="55">
        <f t="shared" si="39"/>
        <v>0.19971537001897532</v>
      </c>
    </row>
    <row r="581" spans="1:13" x14ac:dyDescent="0.25">
      <c r="A581" s="52">
        <v>1118</v>
      </c>
      <c r="B581" s="52">
        <f>VLOOKUP(C581,'2018 Pcts combinations'!$A$1:$F$705, 2, FALSE)</f>
        <v>4116</v>
      </c>
      <c r="C581" s="52">
        <v>4496</v>
      </c>
      <c r="D581" s="53" t="str">
        <f>VLOOKUP(C581,'2018 Pcts combinations'!$A$1:$E$705, 5, FALSE)</f>
        <v>North Hi Mount Elementary School</v>
      </c>
      <c r="E581" s="52">
        <v>716</v>
      </c>
      <c r="F581" s="52">
        <v>300</v>
      </c>
      <c r="G581" s="54">
        <f t="shared" si="36"/>
        <v>0.41899441340782123</v>
      </c>
      <c r="H581" s="52">
        <v>26</v>
      </c>
      <c r="I581" s="54">
        <f t="shared" si="37"/>
        <v>3.6312849162011177E-2</v>
      </c>
      <c r="J581" s="52">
        <v>180</v>
      </c>
      <c r="K581" s="54">
        <f t="shared" si="38"/>
        <v>0.25139664804469275</v>
      </c>
      <c r="L581" s="52">
        <v>94</v>
      </c>
      <c r="M581" s="55">
        <f t="shared" si="39"/>
        <v>0.13128491620111732</v>
      </c>
    </row>
    <row r="582" spans="1:13" x14ac:dyDescent="0.25">
      <c r="A582" s="52">
        <v>1118</v>
      </c>
      <c r="B582" s="52">
        <f>VLOOKUP(C582,'2018 Pcts combinations'!$A$1:$F$705, 2, FALSE)</f>
        <v>4121</v>
      </c>
      <c r="C582" s="52">
        <v>4121</v>
      </c>
      <c r="D582" s="53" t="str">
        <f>VLOOKUP(C582,'2018 Pcts combinations'!$A$1:$E$705, 5, FALSE)</f>
        <v>River Oaks United Methodist Church</v>
      </c>
      <c r="E582" s="52">
        <v>2530</v>
      </c>
      <c r="F582" s="52">
        <v>1321</v>
      </c>
      <c r="G582" s="54">
        <f t="shared" si="36"/>
        <v>0.52213438735177864</v>
      </c>
      <c r="H582" s="52">
        <v>94</v>
      </c>
      <c r="I582" s="54">
        <f t="shared" si="37"/>
        <v>3.7154150197628459E-2</v>
      </c>
      <c r="J582" s="52">
        <v>702</v>
      </c>
      <c r="K582" s="54">
        <f t="shared" si="38"/>
        <v>0.2774703557312253</v>
      </c>
      <c r="L582" s="52">
        <v>525</v>
      </c>
      <c r="M582" s="55">
        <f t="shared" si="39"/>
        <v>0.2075098814229249</v>
      </c>
    </row>
    <row r="583" spans="1:13" x14ac:dyDescent="0.25">
      <c r="A583" s="52">
        <v>1118</v>
      </c>
      <c r="B583" s="52">
        <f>VLOOKUP(C583,'2018 Pcts combinations'!$A$1:$F$705, 2, FALSE)</f>
        <v>4122</v>
      </c>
      <c r="C583" s="52">
        <v>4017</v>
      </c>
      <c r="D583" s="53" t="str">
        <f>VLOOKUP(C583,'2018 Pcts combinations'!$A$1:$E$705, 5, FALSE)</f>
        <v>Azle Avenue Baptist Church</v>
      </c>
      <c r="E583" s="52">
        <v>2955</v>
      </c>
      <c r="F583" s="52">
        <v>1058</v>
      </c>
      <c r="G583" s="54">
        <f t="shared" si="36"/>
        <v>0.35803722504230118</v>
      </c>
      <c r="H583" s="52">
        <v>52</v>
      </c>
      <c r="I583" s="54">
        <f t="shared" si="37"/>
        <v>1.7597292724196276E-2</v>
      </c>
      <c r="J583" s="52">
        <v>593</v>
      </c>
      <c r="K583" s="54">
        <f t="shared" si="38"/>
        <v>0.20067681895093062</v>
      </c>
      <c r="L583" s="52">
        <v>413</v>
      </c>
      <c r="M583" s="55">
        <f t="shared" si="39"/>
        <v>0.13976311336717429</v>
      </c>
    </row>
    <row r="584" spans="1:13" x14ac:dyDescent="0.25">
      <c r="A584" s="52">
        <v>1118</v>
      </c>
      <c r="B584" s="52">
        <f>VLOOKUP(C584,'2018 Pcts combinations'!$A$1:$F$705, 2, FALSE)</f>
        <v>4122</v>
      </c>
      <c r="C584" s="52">
        <v>4073</v>
      </c>
      <c r="D584" s="53" t="str">
        <f>VLOOKUP(C584,'2018 Pcts combinations'!$A$1:$E$705, 5, FALSE)</f>
        <v>Azle Avenue Baptist Church</v>
      </c>
      <c r="E584" s="52">
        <v>437</v>
      </c>
      <c r="F584" s="52">
        <v>234</v>
      </c>
      <c r="G584" s="54">
        <f t="shared" si="36"/>
        <v>0.53546910755148747</v>
      </c>
      <c r="H584" s="52">
        <v>54</v>
      </c>
      <c r="I584" s="54">
        <f t="shared" si="37"/>
        <v>0.12356979405034325</v>
      </c>
      <c r="J584" s="52">
        <v>147</v>
      </c>
      <c r="K584" s="54">
        <f t="shared" si="38"/>
        <v>0.33638443935926776</v>
      </c>
      <c r="L584" s="52">
        <v>33</v>
      </c>
      <c r="M584" s="55">
        <f t="shared" si="39"/>
        <v>7.5514874141876437E-2</v>
      </c>
    </row>
    <row r="585" spans="1:13" x14ac:dyDescent="0.25">
      <c r="A585" s="52">
        <v>1118</v>
      </c>
      <c r="B585" s="52">
        <f>VLOOKUP(C585,'2018 Pcts combinations'!$A$1:$F$705, 2, FALSE)</f>
        <v>4122</v>
      </c>
      <c r="C585" s="52">
        <v>4122</v>
      </c>
      <c r="D585" s="53" t="str">
        <f>VLOOKUP(C585,'2018 Pcts combinations'!$A$1:$E$705, 5, FALSE)</f>
        <v>Azle Avenue Baptist Church</v>
      </c>
      <c r="E585" s="52">
        <v>1653</v>
      </c>
      <c r="F585" s="52">
        <v>634</v>
      </c>
      <c r="G585" s="54">
        <f t="shared" si="36"/>
        <v>0.3835450695704779</v>
      </c>
      <c r="H585" s="52">
        <v>28</v>
      </c>
      <c r="I585" s="54">
        <f t="shared" si="37"/>
        <v>1.6938898971566849E-2</v>
      </c>
      <c r="J585" s="52">
        <v>347</v>
      </c>
      <c r="K585" s="54">
        <f t="shared" si="38"/>
        <v>0.20992135511191773</v>
      </c>
      <c r="L585" s="52">
        <v>259</v>
      </c>
      <c r="M585" s="55">
        <f t="shared" si="39"/>
        <v>0.15668481548699334</v>
      </c>
    </row>
    <row r="586" spans="1:13" x14ac:dyDescent="0.25">
      <c r="A586" s="52">
        <v>1118</v>
      </c>
      <c r="B586" s="52">
        <f>VLOOKUP(C586,'2018 Pcts combinations'!$A$1:$F$705, 2, FALSE)</f>
        <v>4122</v>
      </c>
      <c r="C586" s="52">
        <v>4397</v>
      </c>
      <c r="D586" s="53" t="str">
        <f>VLOOKUP(C586,'2018 Pcts combinations'!$A$1:$E$705, 5, FALSE)</f>
        <v>Azle Avenue Baptist Church</v>
      </c>
      <c r="E586" s="52">
        <v>422</v>
      </c>
      <c r="F586" s="52">
        <v>201</v>
      </c>
      <c r="G586" s="54">
        <f t="shared" si="36"/>
        <v>0.476303317535545</v>
      </c>
      <c r="H586" s="52">
        <v>21</v>
      </c>
      <c r="I586" s="54">
        <f t="shared" si="37"/>
        <v>4.9763033175355451E-2</v>
      </c>
      <c r="J586" s="52">
        <v>124</v>
      </c>
      <c r="K586" s="54">
        <f t="shared" si="38"/>
        <v>0.29383886255924169</v>
      </c>
      <c r="L586" s="52">
        <v>56</v>
      </c>
      <c r="M586" s="55">
        <f t="shared" si="39"/>
        <v>0.13270142180094788</v>
      </c>
    </row>
    <row r="587" spans="1:13" x14ac:dyDescent="0.25">
      <c r="A587" s="52">
        <v>1118</v>
      </c>
      <c r="B587" s="52">
        <f>VLOOKUP(C587,'2018 Pcts combinations'!$A$1:$F$705, 2, FALSE)</f>
        <v>4122</v>
      </c>
      <c r="C587" s="52">
        <v>4565</v>
      </c>
      <c r="D587" s="53" t="str">
        <f>VLOOKUP(C587,'2018 Pcts combinations'!$A$1:$E$705, 5, FALSE)</f>
        <v>Azle Avenue Baptist Church</v>
      </c>
      <c r="E587" s="52">
        <v>41</v>
      </c>
      <c r="F587" s="52">
        <v>23</v>
      </c>
      <c r="G587" s="54">
        <f t="shared" si="36"/>
        <v>0.56097560975609762</v>
      </c>
      <c r="H587" s="52">
        <v>4</v>
      </c>
      <c r="I587" s="54">
        <f t="shared" si="37"/>
        <v>9.7560975609756101E-2</v>
      </c>
      <c r="J587" s="52">
        <v>13</v>
      </c>
      <c r="K587" s="54">
        <f t="shared" si="38"/>
        <v>0.31707317073170732</v>
      </c>
      <c r="L587" s="52">
        <v>6</v>
      </c>
      <c r="M587" s="55">
        <f t="shared" si="39"/>
        <v>0.14634146341463414</v>
      </c>
    </row>
    <row r="588" spans="1:13" x14ac:dyDescent="0.25">
      <c r="A588" s="52">
        <v>1118</v>
      </c>
      <c r="B588" s="52">
        <f>VLOOKUP(C588,'2018 Pcts combinations'!$A$1:$F$705, 2, FALSE)</f>
        <v>4122</v>
      </c>
      <c r="C588" s="52">
        <v>4568</v>
      </c>
      <c r="D588" s="53" t="str">
        <f>VLOOKUP(C588,'2018 Pcts combinations'!$A$1:$E$705, 5, FALSE)</f>
        <v>Azle Avenue Baptist Church</v>
      </c>
      <c r="E588" s="52">
        <v>58</v>
      </c>
      <c r="F588" s="52">
        <v>29</v>
      </c>
      <c r="G588" s="54">
        <f t="shared" si="36"/>
        <v>0.5</v>
      </c>
      <c r="H588" s="52">
        <v>2</v>
      </c>
      <c r="I588" s="54">
        <f t="shared" si="37"/>
        <v>3.4482758620689655E-2</v>
      </c>
      <c r="J588" s="52">
        <v>18</v>
      </c>
      <c r="K588" s="54">
        <f t="shared" si="38"/>
        <v>0.31034482758620691</v>
      </c>
      <c r="L588" s="52">
        <v>9</v>
      </c>
      <c r="M588" s="55">
        <f t="shared" si="39"/>
        <v>0.15517241379310345</v>
      </c>
    </row>
    <row r="589" spans="1:13" x14ac:dyDescent="0.25">
      <c r="A589" s="52">
        <v>1118</v>
      </c>
      <c r="B589" s="52">
        <f>VLOOKUP(C589,'2018 Pcts combinations'!$A$1:$F$705, 2, FALSE)</f>
        <v>4122</v>
      </c>
      <c r="C589" s="52">
        <v>4688</v>
      </c>
      <c r="D589" s="53" t="str">
        <f>VLOOKUP(C589,'2018 Pcts combinations'!$A$1:$E$705, 5, FALSE)</f>
        <v>Azle Avenue Baptist Church</v>
      </c>
      <c r="E589" s="52">
        <v>63</v>
      </c>
      <c r="F589" s="52">
        <v>24</v>
      </c>
      <c r="G589" s="54">
        <f t="shared" si="36"/>
        <v>0.38095238095238093</v>
      </c>
      <c r="H589" s="52">
        <v>0</v>
      </c>
      <c r="I589" s="54">
        <f t="shared" si="37"/>
        <v>0</v>
      </c>
      <c r="J589" s="52">
        <v>14</v>
      </c>
      <c r="K589" s="54">
        <f t="shared" si="38"/>
        <v>0.22222222222222221</v>
      </c>
      <c r="L589" s="52">
        <v>10</v>
      </c>
      <c r="M589" s="55">
        <f t="shared" si="39"/>
        <v>0.15873015873015872</v>
      </c>
    </row>
    <row r="590" spans="1:13" x14ac:dyDescent="0.25">
      <c r="A590" s="52">
        <v>1118</v>
      </c>
      <c r="B590" s="52">
        <f>VLOOKUP(C590,'2018 Pcts combinations'!$A$1:$F$705, 2, FALSE)</f>
        <v>4122</v>
      </c>
      <c r="C590" s="52">
        <v>4689</v>
      </c>
      <c r="D590" s="53" t="str">
        <f>VLOOKUP(C590,'2018 Pcts combinations'!$A$1:$E$705, 5, FALSE)</f>
        <v>Azle Avenue Baptist Church</v>
      </c>
      <c r="E590" s="52">
        <v>161</v>
      </c>
      <c r="F590" s="52">
        <v>92</v>
      </c>
      <c r="G590" s="54">
        <f t="shared" si="36"/>
        <v>0.5714285714285714</v>
      </c>
      <c r="H590" s="52">
        <v>9</v>
      </c>
      <c r="I590" s="54">
        <f t="shared" si="37"/>
        <v>5.5900621118012424E-2</v>
      </c>
      <c r="J590" s="52">
        <v>59</v>
      </c>
      <c r="K590" s="54">
        <f t="shared" si="38"/>
        <v>0.36645962732919257</v>
      </c>
      <c r="L590" s="52">
        <v>24</v>
      </c>
      <c r="M590" s="55">
        <f t="shared" si="39"/>
        <v>0.14906832298136646</v>
      </c>
    </row>
    <row r="591" spans="1:13" x14ac:dyDescent="0.25">
      <c r="A591" s="52">
        <v>1118</v>
      </c>
      <c r="B591" s="52">
        <f>VLOOKUP(C591,'2018 Pcts combinations'!$A$1:$F$705, 2, FALSE)</f>
        <v>4124</v>
      </c>
      <c r="C591" s="52">
        <v>1416</v>
      </c>
      <c r="D591" s="53" t="str">
        <f>VLOOKUP(C591,'2018 Pcts combinations'!$A$1:$E$705, 5, FALSE)</f>
        <v>Calvary Cathedral</v>
      </c>
      <c r="E591" s="52">
        <v>132</v>
      </c>
      <c r="F591" s="52">
        <v>93</v>
      </c>
      <c r="G591" s="54">
        <f t="shared" si="36"/>
        <v>0.70454545454545459</v>
      </c>
      <c r="H591" s="52">
        <v>4</v>
      </c>
      <c r="I591" s="54">
        <f t="shared" si="37"/>
        <v>3.0303030303030304E-2</v>
      </c>
      <c r="J591" s="52">
        <v>75</v>
      </c>
      <c r="K591" s="54">
        <f t="shared" si="38"/>
        <v>0.56818181818181823</v>
      </c>
      <c r="L591" s="52">
        <v>14</v>
      </c>
      <c r="M591" s="55">
        <f t="shared" si="39"/>
        <v>0.10606060606060606</v>
      </c>
    </row>
    <row r="592" spans="1:13" x14ac:dyDescent="0.25">
      <c r="A592" s="52">
        <v>1118</v>
      </c>
      <c r="B592" s="52">
        <f>VLOOKUP(C592,'2018 Pcts combinations'!$A$1:$F$705, 2, FALSE)</f>
        <v>4124</v>
      </c>
      <c r="C592" s="52">
        <v>4124</v>
      </c>
      <c r="D592" s="53" t="str">
        <f>VLOOKUP(C592,'2018 Pcts combinations'!$A$1:$E$705, 5, FALSE)</f>
        <v>Calvary Cathedral</v>
      </c>
      <c r="E592" s="52">
        <v>1083</v>
      </c>
      <c r="F592" s="52">
        <v>786</v>
      </c>
      <c r="G592" s="54">
        <f t="shared" si="36"/>
        <v>0.72576177285318555</v>
      </c>
      <c r="H592" s="52">
        <v>46</v>
      </c>
      <c r="I592" s="54">
        <f t="shared" si="37"/>
        <v>4.2474607571560477E-2</v>
      </c>
      <c r="J592" s="52">
        <v>555</v>
      </c>
      <c r="K592" s="54">
        <f t="shared" si="38"/>
        <v>0.51246537396121883</v>
      </c>
      <c r="L592" s="52">
        <v>185</v>
      </c>
      <c r="M592" s="55">
        <f t="shared" si="39"/>
        <v>0.17082179132040629</v>
      </c>
    </row>
    <row r="593" spans="1:13" x14ac:dyDescent="0.25">
      <c r="A593" s="52">
        <v>1118</v>
      </c>
      <c r="B593" s="52">
        <f>VLOOKUP(C593,'2018 Pcts combinations'!$A$1:$F$705, 2, FALSE)</f>
        <v>4124</v>
      </c>
      <c r="C593" s="52">
        <v>4573</v>
      </c>
      <c r="D593" s="53" t="str">
        <f>VLOOKUP(C593,'2018 Pcts combinations'!$A$1:$E$705, 5, FALSE)</f>
        <v>Calvary Cathedral</v>
      </c>
      <c r="E593" s="52">
        <v>0</v>
      </c>
      <c r="F593" s="52">
        <v>0</v>
      </c>
      <c r="G593" s="54">
        <f t="shared" si="36"/>
        <v>0</v>
      </c>
      <c r="H593" s="52">
        <v>0</v>
      </c>
      <c r="I593" s="54">
        <f t="shared" si="37"/>
        <v>0</v>
      </c>
      <c r="J593" s="52">
        <v>0</v>
      </c>
      <c r="K593" s="54">
        <f t="shared" si="38"/>
        <v>0</v>
      </c>
      <c r="L593" s="52">
        <v>0</v>
      </c>
      <c r="M593" s="55">
        <f t="shared" si="39"/>
        <v>0</v>
      </c>
    </row>
    <row r="594" spans="1:13" x14ac:dyDescent="0.25">
      <c r="A594" s="52">
        <v>1118</v>
      </c>
      <c r="B594" s="52">
        <f>VLOOKUP(C594,'2018 Pcts combinations'!$A$1:$F$705, 2, FALSE)</f>
        <v>4125</v>
      </c>
      <c r="C594" s="52">
        <v>4125</v>
      </c>
      <c r="D594" s="53" t="str">
        <f>VLOOKUP(C594,'2018 Pcts combinations'!$A$1:$E$705, 5, FALSE)</f>
        <v>Trinity Baptist Church</v>
      </c>
      <c r="E594" s="52">
        <v>646</v>
      </c>
      <c r="F594" s="52">
        <v>264</v>
      </c>
      <c r="G594" s="54">
        <f t="shared" si="36"/>
        <v>0.4086687306501548</v>
      </c>
      <c r="H594" s="52">
        <v>22</v>
      </c>
      <c r="I594" s="54">
        <f t="shared" si="37"/>
        <v>3.4055727554179564E-2</v>
      </c>
      <c r="J594" s="52">
        <v>132</v>
      </c>
      <c r="K594" s="54">
        <f t="shared" si="38"/>
        <v>0.2043343653250774</v>
      </c>
      <c r="L594" s="52">
        <v>110</v>
      </c>
      <c r="M594" s="55">
        <f t="shared" si="39"/>
        <v>0.17027863777089783</v>
      </c>
    </row>
    <row r="595" spans="1:13" x14ac:dyDescent="0.25">
      <c r="A595" s="52">
        <v>1118</v>
      </c>
      <c r="B595" s="52">
        <f>VLOOKUP(C595,'2018 Pcts combinations'!$A$1:$F$705, 2, FALSE)</f>
        <v>4125</v>
      </c>
      <c r="C595" s="52">
        <v>4512</v>
      </c>
      <c r="D595" s="53" t="str">
        <f>VLOOKUP(C595,'2018 Pcts combinations'!$A$1:$E$705, 5, FALSE)</f>
        <v>Trinity Baptist Church</v>
      </c>
      <c r="E595" s="52">
        <v>0</v>
      </c>
      <c r="F595" s="52">
        <v>0</v>
      </c>
      <c r="G595" s="54">
        <f t="shared" si="36"/>
        <v>0</v>
      </c>
      <c r="H595" s="52">
        <v>0</v>
      </c>
      <c r="I595" s="54">
        <f t="shared" si="37"/>
        <v>0</v>
      </c>
      <c r="J595" s="52">
        <v>0</v>
      </c>
      <c r="K595" s="54">
        <f t="shared" si="38"/>
        <v>0</v>
      </c>
      <c r="L595" s="52">
        <v>0</v>
      </c>
      <c r="M595" s="55">
        <f t="shared" si="39"/>
        <v>0</v>
      </c>
    </row>
    <row r="596" spans="1:13" x14ac:dyDescent="0.25">
      <c r="A596" s="52">
        <v>1118</v>
      </c>
      <c r="B596" s="52">
        <f>VLOOKUP(C596,'2018 Pcts combinations'!$A$1:$F$705, 2, FALSE)</f>
        <v>4125</v>
      </c>
      <c r="C596" s="52">
        <v>4592</v>
      </c>
      <c r="D596" s="53" t="str">
        <f>VLOOKUP(C596,'2018 Pcts combinations'!$A$1:$E$705, 5, FALSE)</f>
        <v>Trinity Baptist Church</v>
      </c>
      <c r="E596" s="52">
        <v>0</v>
      </c>
      <c r="F596" s="52">
        <v>0</v>
      </c>
      <c r="G596" s="54">
        <f t="shared" si="36"/>
        <v>0</v>
      </c>
      <c r="H596" s="52">
        <v>0</v>
      </c>
      <c r="I596" s="54">
        <f t="shared" si="37"/>
        <v>0</v>
      </c>
      <c r="J596" s="52">
        <v>0</v>
      </c>
      <c r="K596" s="54">
        <f t="shared" si="38"/>
        <v>0</v>
      </c>
      <c r="L596" s="52">
        <v>0</v>
      </c>
      <c r="M596" s="55">
        <f t="shared" si="39"/>
        <v>0</v>
      </c>
    </row>
    <row r="597" spans="1:13" x14ac:dyDescent="0.25">
      <c r="A597" s="52">
        <v>1118</v>
      </c>
      <c r="B597" s="52">
        <f>VLOOKUP(C597,'2018 Pcts combinations'!$A$1:$F$705, 2, FALSE)</f>
        <v>4125</v>
      </c>
      <c r="C597" s="52">
        <v>4687</v>
      </c>
      <c r="D597" s="53" t="str">
        <f>VLOOKUP(C597,'2018 Pcts combinations'!$A$1:$E$705, 5, FALSE)</f>
        <v>Trinity Baptist Church</v>
      </c>
      <c r="E597" s="52">
        <v>217</v>
      </c>
      <c r="F597" s="52">
        <v>78</v>
      </c>
      <c r="G597" s="54">
        <f t="shared" si="36"/>
        <v>0.35944700460829493</v>
      </c>
      <c r="H597" s="52">
        <v>8</v>
      </c>
      <c r="I597" s="54">
        <f t="shared" si="37"/>
        <v>3.6866359447004608E-2</v>
      </c>
      <c r="J597" s="52">
        <v>44</v>
      </c>
      <c r="K597" s="54">
        <f t="shared" si="38"/>
        <v>0.20276497695852536</v>
      </c>
      <c r="L597" s="52">
        <v>26</v>
      </c>
      <c r="M597" s="55">
        <f t="shared" si="39"/>
        <v>0.11981566820276497</v>
      </c>
    </row>
    <row r="598" spans="1:13" x14ac:dyDescent="0.25">
      <c r="A598" s="52">
        <v>1118</v>
      </c>
      <c r="B598" s="52">
        <f>VLOOKUP(C598,'2018 Pcts combinations'!$A$1:$F$705, 2, FALSE)</f>
        <v>4128</v>
      </c>
      <c r="C598" s="52">
        <v>4128</v>
      </c>
      <c r="D598" s="53" t="str">
        <f>VLOOKUP(C598,'2018 Pcts combinations'!$A$1:$E$705, 5, FALSE)</f>
        <v>Splash Dayz</v>
      </c>
      <c r="E598" s="52">
        <v>3157</v>
      </c>
      <c r="F598" s="52">
        <v>1391</v>
      </c>
      <c r="G598" s="54">
        <f t="shared" si="36"/>
        <v>0.44060817231548938</v>
      </c>
      <c r="H598" s="52">
        <v>79</v>
      </c>
      <c r="I598" s="54">
        <f t="shared" si="37"/>
        <v>2.5023756731073803E-2</v>
      </c>
      <c r="J598" s="52">
        <v>961</v>
      </c>
      <c r="K598" s="54">
        <f t="shared" si="38"/>
        <v>0.30440291415901172</v>
      </c>
      <c r="L598" s="52">
        <v>351</v>
      </c>
      <c r="M598" s="55">
        <f t="shared" si="39"/>
        <v>0.11118150142540387</v>
      </c>
    </row>
    <row r="599" spans="1:13" x14ac:dyDescent="0.25">
      <c r="A599" s="52">
        <v>1118</v>
      </c>
      <c r="B599" s="52">
        <f>VLOOKUP(C599,'2018 Pcts combinations'!$A$1:$F$705, 2, FALSE)</f>
        <v>4130</v>
      </c>
      <c r="C599" s="52">
        <v>4130</v>
      </c>
      <c r="D599" s="53" t="str">
        <f>VLOOKUP(C599,'2018 Pcts combinations'!$A$1:$E$705, 5, FALSE)</f>
        <v>Congregation Ahavath Sholom</v>
      </c>
      <c r="E599" s="52">
        <v>2366</v>
      </c>
      <c r="F599" s="52">
        <v>1821</v>
      </c>
      <c r="G599" s="54">
        <f t="shared" si="36"/>
        <v>0.76965342349957733</v>
      </c>
      <c r="H599" s="52">
        <v>175</v>
      </c>
      <c r="I599" s="54">
        <f t="shared" si="37"/>
        <v>7.3964497041420121E-2</v>
      </c>
      <c r="J599" s="52">
        <v>1282</v>
      </c>
      <c r="K599" s="54">
        <f t="shared" si="38"/>
        <v>0.54184277261200342</v>
      </c>
      <c r="L599" s="52">
        <v>364</v>
      </c>
      <c r="M599" s="55">
        <f t="shared" si="39"/>
        <v>0.15384615384615385</v>
      </c>
    </row>
    <row r="600" spans="1:13" x14ac:dyDescent="0.25">
      <c r="A600" s="52">
        <v>1118</v>
      </c>
      <c r="B600" s="52">
        <f>VLOOKUP(C600,'2018 Pcts combinations'!$A$1:$F$705, 2, FALSE)</f>
        <v>4135</v>
      </c>
      <c r="C600" s="52">
        <v>1337</v>
      </c>
      <c r="D600" s="53" t="str">
        <f>VLOOKUP(C600,'2018 Pcts combinations'!$A$1:$E$705, 5, FALSE)</f>
        <v>Western Hills Church of Christ</v>
      </c>
      <c r="E600" s="52">
        <v>2232</v>
      </c>
      <c r="F600" s="52">
        <v>1516</v>
      </c>
      <c r="G600" s="54">
        <f t="shared" si="36"/>
        <v>0.67921146953405021</v>
      </c>
      <c r="H600" s="52">
        <v>139</v>
      </c>
      <c r="I600" s="54">
        <f t="shared" si="37"/>
        <v>6.2275985663082435E-2</v>
      </c>
      <c r="J600" s="52">
        <v>1074</v>
      </c>
      <c r="K600" s="54">
        <f t="shared" si="38"/>
        <v>0.48118279569892475</v>
      </c>
      <c r="L600" s="52">
        <v>303</v>
      </c>
      <c r="M600" s="55">
        <f t="shared" si="39"/>
        <v>0.135752688172043</v>
      </c>
    </row>
    <row r="601" spans="1:13" x14ac:dyDescent="0.25">
      <c r="A601" s="52">
        <v>1118</v>
      </c>
      <c r="B601" s="52">
        <f>VLOOKUP(C601,'2018 Pcts combinations'!$A$1:$F$705, 2, FALSE)</f>
        <v>4135</v>
      </c>
      <c r="C601" s="52">
        <v>4135</v>
      </c>
      <c r="D601" s="53" t="str">
        <f>VLOOKUP(C601,'2018 Pcts combinations'!$A$1:$E$705, 5, FALSE)</f>
        <v>Western Hills Church of Christ</v>
      </c>
      <c r="E601" s="52">
        <v>1331</v>
      </c>
      <c r="F601" s="52">
        <v>705</v>
      </c>
      <c r="G601" s="54">
        <f t="shared" si="36"/>
        <v>0.52967693463561227</v>
      </c>
      <c r="H601" s="52">
        <v>66</v>
      </c>
      <c r="I601" s="54">
        <f t="shared" si="37"/>
        <v>4.9586776859504134E-2</v>
      </c>
      <c r="J601" s="52">
        <v>434</v>
      </c>
      <c r="K601" s="54">
        <f t="shared" si="38"/>
        <v>0.32607062359128475</v>
      </c>
      <c r="L601" s="52">
        <v>205</v>
      </c>
      <c r="M601" s="55">
        <f t="shared" si="39"/>
        <v>0.15401953418482345</v>
      </c>
    </row>
    <row r="602" spans="1:13" x14ac:dyDescent="0.25">
      <c r="A602" s="52">
        <v>1118</v>
      </c>
      <c r="B602" s="52">
        <f>VLOOKUP(C602,'2018 Pcts combinations'!$A$1:$F$705, 2, FALSE)</f>
        <v>4136</v>
      </c>
      <c r="C602" s="52">
        <v>4129</v>
      </c>
      <c r="D602" s="53" t="str">
        <f>VLOOKUP(C602,'2018 Pcts combinations'!$A$1:$E$705, 5, FALSE)</f>
        <v>Agape Baptist Church</v>
      </c>
      <c r="E602" s="52">
        <v>1060</v>
      </c>
      <c r="F602" s="52">
        <v>809</v>
      </c>
      <c r="G602" s="54">
        <f t="shared" si="36"/>
        <v>0.76320754716981132</v>
      </c>
      <c r="H602" s="52">
        <v>73</v>
      </c>
      <c r="I602" s="54">
        <f t="shared" si="37"/>
        <v>6.8867924528301885E-2</v>
      </c>
      <c r="J602" s="52">
        <v>566</v>
      </c>
      <c r="K602" s="54">
        <f t="shared" si="38"/>
        <v>0.53396226415094339</v>
      </c>
      <c r="L602" s="52">
        <v>170</v>
      </c>
      <c r="M602" s="55">
        <f t="shared" si="39"/>
        <v>0.16037735849056603</v>
      </c>
    </row>
    <row r="603" spans="1:13" x14ac:dyDescent="0.25">
      <c r="A603" s="52">
        <v>1118</v>
      </c>
      <c r="B603" s="52">
        <f>VLOOKUP(C603,'2018 Pcts combinations'!$A$1:$F$705, 2, FALSE)</f>
        <v>4136</v>
      </c>
      <c r="C603" s="52">
        <v>4136</v>
      </c>
      <c r="D603" s="53" t="str">
        <f>VLOOKUP(C603,'2018 Pcts combinations'!$A$1:$E$705, 5, FALSE)</f>
        <v>Agape Baptist Church</v>
      </c>
      <c r="E603" s="52">
        <v>2479</v>
      </c>
      <c r="F603" s="52">
        <v>1179</v>
      </c>
      <c r="G603" s="54">
        <f t="shared" si="36"/>
        <v>0.47559499798305771</v>
      </c>
      <c r="H603" s="52">
        <v>80</v>
      </c>
      <c r="I603" s="54">
        <f t="shared" si="37"/>
        <v>3.227107704719645E-2</v>
      </c>
      <c r="J603" s="52">
        <v>675</v>
      </c>
      <c r="K603" s="54">
        <f t="shared" si="38"/>
        <v>0.27228721258572003</v>
      </c>
      <c r="L603" s="52">
        <v>424</v>
      </c>
      <c r="M603" s="55">
        <f t="shared" si="39"/>
        <v>0.17103670835014118</v>
      </c>
    </row>
    <row r="604" spans="1:13" x14ac:dyDescent="0.25">
      <c r="A604" s="52">
        <v>1118</v>
      </c>
      <c r="B604" s="52">
        <f>VLOOKUP(C604,'2018 Pcts combinations'!$A$1:$F$705, 2, FALSE)</f>
        <v>4136</v>
      </c>
      <c r="C604" s="52">
        <v>4630</v>
      </c>
      <c r="D604" s="53" t="str">
        <f>VLOOKUP(C604,'2018 Pcts combinations'!$A$1:$E$705, 5, FALSE)</f>
        <v>Agape Baptist Church</v>
      </c>
      <c r="E604" s="52">
        <v>0</v>
      </c>
      <c r="F604" s="52">
        <v>0</v>
      </c>
      <c r="G604" s="54">
        <f t="shared" si="36"/>
        <v>0</v>
      </c>
      <c r="H604" s="52">
        <v>0</v>
      </c>
      <c r="I604" s="54">
        <f t="shared" si="37"/>
        <v>0</v>
      </c>
      <c r="J604" s="52">
        <v>0</v>
      </c>
      <c r="K604" s="54">
        <f t="shared" si="38"/>
        <v>0</v>
      </c>
      <c r="L604" s="52">
        <v>0</v>
      </c>
      <c r="M604" s="55">
        <f t="shared" si="39"/>
        <v>0</v>
      </c>
    </row>
    <row r="605" spans="1:13" x14ac:dyDescent="0.25">
      <c r="A605" s="52">
        <v>1118</v>
      </c>
      <c r="B605" s="52">
        <f>VLOOKUP(C605,'2018 Pcts combinations'!$A$1:$F$705, 2, FALSE)</f>
        <v>4137</v>
      </c>
      <c r="C605" s="52">
        <v>4137</v>
      </c>
      <c r="D605" s="53" t="str">
        <f>VLOOKUP(C605,'2018 Pcts combinations'!$A$1:$E$705, 5, FALSE)</f>
        <v>Jo Kelly School</v>
      </c>
      <c r="E605" s="52">
        <v>1354</v>
      </c>
      <c r="F605" s="52">
        <v>974</v>
      </c>
      <c r="G605" s="54">
        <f t="shared" si="36"/>
        <v>0.71935007385524374</v>
      </c>
      <c r="H605" s="52">
        <v>89</v>
      </c>
      <c r="I605" s="54">
        <f t="shared" si="37"/>
        <v>6.5731166912850816E-2</v>
      </c>
      <c r="J605" s="52">
        <v>535</v>
      </c>
      <c r="K605" s="54">
        <f t="shared" si="38"/>
        <v>0.39512555391432791</v>
      </c>
      <c r="L605" s="52">
        <v>350</v>
      </c>
      <c r="M605" s="55">
        <f t="shared" si="39"/>
        <v>0.25849335302806498</v>
      </c>
    </row>
    <row r="606" spans="1:13" x14ac:dyDescent="0.25">
      <c r="A606" s="52">
        <v>1118</v>
      </c>
      <c r="B606" s="52">
        <f>VLOOKUP(C606,'2018 Pcts combinations'!$A$1:$F$705, 2, FALSE)</f>
        <v>4138</v>
      </c>
      <c r="C606" s="52">
        <v>4138</v>
      </c>
      <c r="D606" s="53" t="str">
        <f>VLOOKUP(C606,'2018 Pcts combinations'!$A$1:$E$705, 5, FALSE)</f>
        <v>Sansom Park City Hall</v>
      </c>
      <c r="E606" s="52">
        <v>930</v>
      </c>
      <c r="F606" s="52">
        <v>358</v>
      </c>
      <c r="G606" s="54">
        <f t="shared" si="36"/>
        <v>0.38494623655913979</v>
      </c>
      <c r="H606" s="52">
        <v>20</v>
      </c>
      <c r="I606" s="54">
        <f t="shared" si="37"/>
        <v>2.1505376344086023E-2</v>
      </c>
      <c r="J606" s="52">
        <v>187</v>
      </c>
      <c r="K606" s="54">
        <f t="shared" si="38"/>
        <v>0.20107526881720431</v>
      </c>
      <c r="L606" s="52">
        <v>151</v>
      </c>
      <c r="M606" s="55">
        <f t="shared" si="39"/>
        <v>0.16236559139784945</v>
      </c>
    </row>
    <row r="607" spans="1:13" x14ac:dyDescent="0.25">
      <c r="A607" s="52">
        <v>1118</v>
      </c>
      <c r="B607" s="52">
        <f>VLOOKUP(C607,'2018 Pcts combinations'!$A$1:$F$705, 2, FALSE)</f>
        <v>4138</v>
      </c>
      <c r="C607" s="52">
        <v>4285</v>
      </c>
      <c r="D607" s="53" t="str">
        <f>VLOOKUP(C607,'2018 Pcts combinations'!$A$1:$E$705, 5, FALSE)</f>
        <v>Sansom Park City Hall</v>
      </c>
      <c r="E607" s="52">
        <v>928</v>
      </c>
      <c r="F607" s="52">
        <v>278</v>
      </c>
      <c r="G607" s="54">
        <f t="shared" si="36"/>
        <v>0.29956896551724138</v>
      </c>
      <c r="H607" s="52">
        <v>14</v>
      </c>
      <c r="I607" s="54">
        <f t="shared" si="37"/>
        <v>1.5086206896551725E-2</v>
      </c>
      <c r="J607" s="52">
        <v>153</v>
      </c>
      <c r="K607" s="54">
        <f t="shared" si="38"/>
        <v>0.1648706896551724</v>
      </c>
      <c r="L607" s="52">
        <v>111</v>
      </c>
      <c r="M607" s="55">
        <f t="shared" si="39"/>
        <v>0.11961206896551724</v>
      </c>
    </row>
    <row r="608" spans="1:13" x14ac:dyDescent="0.25">
      <c r="A608" s="52">
        <v>1118</v>
      </c>
      <c r="B608" s="52">
        <f>VLOOKUP(C608,'2018 Pcts combinations'!$A$1:$F$705, 2, FALSE)</f>
        <v>4138</v>
      </c>
      <c r="C608" s="52">
        <v>4400</v>
      </c>
      <c r="D608" s="53" t="str">
        <f>VLOOKUP(C608,'2018 Pcts combinations'!$A$1:$E$705, 5, FALSE)</f>
        <v>Sansom Park City Hall</v>
      </c>
      <c r="E608" s="52">
        <v>368</v>
      </c>
      <c r="F608" s="52">
        <v>150</v>
      </c>
      <c r="G608" s="54">
        <f t="shared" si="36"/>
        <v>0.40760869565217389</v>
      </c>
      <c r="H608" s="52">
        <v>2</v>
      </c>
      <c r="I608" s="54">
        <f t="shared" si="37"/>
        <v>5.434782608695652E-3</v>
      </c>
      <c r="J608" s="52">
        <v>88</v>
      </c>
      <c r="K608" s="54">
        <f t="shared" si="38"/>
        <v>0.2391304347826087</v>
      </c>
      <c r="L608" s="52">
        <v>60</v>
      </c>
      <c r="M608" s="55">
        <f t="shared" si="39"/>
        <v>0.16304347826086957</v>
      </c>
    </row>
    <row r="609" spans="1:13" x14ac:dyDescent="0.25">
      <c r="A609" s="52">
        <v>1118</v>
      </c>
      <c r="B609" s="52">
        <f>VLOOKUP(C609,'2018 Pcts combinations'!$A$1:$F$705, 2, FALSE)</f>
        <v>4138</v>
      </c>
      <c r="C609" s="52">
        <v>4487</v>
      </c>
      <c r="D609" s="53" t="str">
        <f>VLOOKUP(C609,'2018 Pcts combinations'!$A$1:$E$705, 5, FALSE)</f>
        <v>Sansom Park City Hall</v>
      </c>
      <c r="E609" s="52">
        <v>0</v>
      </c>
      <c r="F609" s="52">
        <v>0</v>
      </c>
      <c r="G609" s="54">
        <f t="shared" si="36"/>
        <v>0</v>
      </c>
      <c r="H609" s="52">
        <v>0</v>
      </c>
      <c r="I609" s="54">
        <f t="shared" si="37"/>
        <v>0</v>
      </c>
      <c r="J609" s="52">
        <v>0</v>
      </c>
      <c r="K609" s="54">
        <f t="shared" si="38"/>
        <v>0</v>
      </c>
      <c r="L609" s="52">
        <v>0</v>
      </c>
      <c r="M609" s="55">
        <f t="shared" si="39"/>
        <v>0</v>
      </c>
    </row>
    <row r="610" spans="1:13" x14ac:dyDescent="0.25">
      <c r="A610" s="52">
        <v>1118</v>
      </c>
      <c r="B610" s="52">
        <f>VLOOKUP(C610,'2018 Pcts combinations'!$A$1:$F$705, 2, FALSE)</f>
        <v>4138</v>
      </c>
      <c r="C610" s="52">
        <v>4593</v>
      </c>
      <c r="D610" s="53" t="str">
        <f>VLOOKUP(C610,'2018 Pcts combinations'!$A$1:$E$705, 5, FALSE)</f>
        <v>Sansom Park City Hall</v>
      </c>
      <c r="E610" s="52">
        <v>429</v>
      </c>
      <c r="F610" s="52">
        <v>133</v>
      </c>
      <c r="G610" s="54">
        <f t="shared" si="36"/>
        <v>0.31002331002331002</v>
      </c>
      <c r="H610" s="52">
        <v>7</v>
      </c>
      <c r="I610" s="54">
        <f t="shared" si="37"/>
        <v>1.6317016317016316E-2</v>
      </c>
      <c r="J610" s="52">
        <v>62</v>
      </c>
      <c r="K610" s="54">
        <f t="shared" si="38"/>
        <v>0.14452214452214451</v>
      </c>
      <c r="L610" s="52">
        <v>64</v>
      </c>
      <c r="M610" s="55">
        <f t="shared" si="39"/>
        <v>0.14918414918414918</v>
      </c>
    </row>
    <row r="611" spans="1:13" x14ac:dyDescent="0.25">
      <c r="A611" s="52">
        <v>1118</v>
      </c>
      <c r="B611" s="52">
        <f>VLOOKUP(C611,'2018 Pcts combinations'!$A$1:$F$705, 2, FALSE)</f>
        <v>4138</v>
      </c>
      <c r="C611" s="52">
        <v>4595</v>
      </c>
      <c r="D611" s="53" t="str">
        <f>VLOOKUP(C611,'2018 Pcts combinations'!$A$1:$E$705, 5, FALSE)</f>
        <v>Sansom Park City Hall</v>
      </c>
      <c r="E611" s="52">
        <v>98</v>
      </c>
      <c r="F611" s="52">
        <v>36</v>
      </c>
      <c r="G611" s="54">
        <f t="shared" si="36"/>
        <v>0.36734693877551022</v>
      </c>
      <c r="H611" s="52">
        <v>2</v>
      </c>
      <c r="I611" s="54">
        <f t="shared" si="37"/>
        <v>2.0408163265306121E-2</v>
      </c>
      <c r="J611" s="52">
        <v>15</v>
      </c>
      <c r="K611" s="54">
        <f t="shared" si="38"/>
        <v>0.15306122448979592</v>
      </c>
      <c r="L611" s="52">
        <v>19</v>
      </c>
      <c r="M611" s="55">
        <f t="shared" si="39"/>
        <v>0.19387755102040816</v>
      </c>
    </row>
    <row r="612" spans="1:13" x14ac:dyDescent="0.25">
      <c r="A612" s="52">
        <v>1118</v>
      </c>
      <c r="B612" s="52">
        <f>VLOOKUP(C612,'2018 Pcts combinations'!$A$1:$F$705, 2, FALSE)</f>
        <v>4138</v>
      </c>
      <c r="C612" s="52">
        <v>4686</v>
      </c>
      <c r="D612" s="53" t="str">
        <f>VLOOKUP(C612,'2018 Pcts combinations'!$A$1:$E$705, 5, FALSE)</f>
        <v>Sansom Park City Hall</v>
      </c>
      <c r="E612" s="52">
        <v>0</v>
      </c>
      <c r="F612" s="52">
        <v>0</v>
      </c>
      <c r="G612" s="54">
        <f t="shared" si="36"/>
        <v>0</v>
      </c>
      <c r="H612" s="52">
        <v>0</v>
      </c>
      <c r="I612" s="54">
        <f t="shared" si="37"/>
        <v>0</v>
      </c>
      <c r="J612" s="52">
        <v>0</v>
      </c>
      <c r="K612" s="54">
        <f t="shared" si="38"/>
        <v>0</v>
      </c>
      <c r="L612" s="52">
        <v>0</v>
      </c>
      <c r="M612" s="55">
        <f t="shared" si="39"/>
        <v>0</v>
      </c>
    </row>
    <row r="613" spans="1:13" x14ac:dyDescent="0.25">
      <c r="A613" s="52">
        <v>1118</v>
      </c>
      <c r="B613" s="52">
        <f>VLOOKUP(C613,'2018 Pcts combinations'!$A$1:$F$705, 2, FALSE)</f>
        <v>4138</v>
      </c>
      <c r="C613" s="52">
        <v>4690</v>
      </c>
      <c r="D613" s="53" t="str">
        <f>VLOOKUP(C613,'2018 Pcts combinations'!$A$1:$E$705, 5, FALSE)</f>
        <v>Sansom Park City Hall</v>
      </c>
      <c r="E613" s="52">
        <v>12</v>
      </c>
      <c r="F613" s="52">
        <v>10</v>
      </c>
      <c r="G613" s="54">
        <f t="shared" si="36"/>
        <v>0.83333333333333337</v>
      </c>
      <c r="H613" s="52">
        <v>2</v>
      </c>
      <c r="I613" s="54">
        <f t="shared" si="37"/>
        <v>0.16666666666666666</v>
      </c>
      <c r="J613" s="52">
        <v>4</v>
      </c>
      <c r="K613" s="54">
        <f t="shared" si="38"/>
        <v>0.33333333333333331</v>
      </c>
      <c r="L613" s="52">
        <v>4</v>
      </c>
      <c r="M613" s="55">
        <f t="shared" si="39"/>
        <v>0.33333333333333331</v>
      </c>
    </row>
    <row r="614" spans="1:13" x14ac:dyDescent="0.25">
      <c r="A614" s="52">
        <v>1118</v>
      </c>
      <c r="B614" s="52">
        <f>VLOOKUP(C614,'2018 Pcts combinations'!$A$1:$F$705, 2, FALSE)</f>
        <v>4138</v>
      </c>
      <c r="C614" s="52">
        <v>4691</v>
      </c>
      <c r="D614" s="53" t="str">
        <f>VLOOKUP(C614,'2018 Pcts combinations'!$A$1:$E$705, 5, FALSE)</f>
        <v>Sansom Park City Hall</v>
      </c>
      <c r="E614" s="52">
        <v>29</v>
      </c>
      <c r="F614" s="52">
        <v>13</v>
      </c>
      <c r="G614" s="54">
        <f t="shared" si="36"/>
        <v>0.44827586206896552</v>
      </c>
      <c r="H614" s="52">
        <v>0</v>
      </c>
      <c r="I614" s="54">
        <f t="shared" si="37"/>
        <v>0</v>
      </c>
      <c r="J614" s="52">
        <v>7</v>
      </c>
      <c r="K614" s="54">
        <f t="shared" si="38"/>
        <v>0.2413793103448276</v>
      </c>
      <c r="L614" s="52">
        <v>6</v>
      </c>
      <c r="M614" s="55">
        <f t="shared" si="39"/>
        <v>0.20689655172413793</v>
      </c>
    </row>
    <row r="615" spans="1:13" x14ac:dyDescent="0.25">
      <c r="A615" s="52">
        <v>1118</v>
      </c>
      <c r="B615" s="52">
        <f>VLOOKUP(C615,'2018 Pcts combinations'!$A$1:$F$705, 2, FALSE)</f>
        <v>4138</v>
      </c>
      <c r="C615" s="52">
        <v>4692</v>
      </c>
      <c r="D615" s="53" t="str">
        <f>VLOOKUP(C615,'2018 Pcts combinations'!$A$1:$E$705, 5, FALSE)</f>
        <v>Sansom Park City Hall</v>
      </c>
      <c r="E615" s="52">
        <v>26</v>
      </c>
      <c r="F615" s="52">
        <v>11</v>
      </c>
      <c r="G615" s="54">
        <f t="shared" si="36"/>
        <v>0.42307692307692307</v>
      </c>
      <c r="H615" s="52">
        <v>0</v>
      </c>
      <c r="I615" s="54">
        <f t="shared" si="37"/>
        <v>0</v>
      </c>
      <c r="J615" s="52">
        <v>1</v>
      </c>
      <c r="K615" s="54">
        <f t="shared" si="38"/>
        <v>3.8461538461538464E-2</v>
      </c>
      <c r="L615" s="52">
        <v>10</v>
      </c>
      <c r="M615" s="55">
        <f t="shared" si="39"/>
        <v>0.38461538461538464</v>
      </c>
    </row>
    <row r="616" spans="1:13" x14ac:dyDescent="0.25">
      <c r="A616" s="52">
        <v>1118</v>
      </c>
      <c r="B616" s="52">
        <f>VLOOKUP(C616,'2018 Pcts combinations'!$A$1:$F$705, 2, FALSE)</f>
        <v>4138</v>
      </c>
      <c r="C616" s="52">
        <v>4693</v>
      </c>
      <c r="D616" s="53" t="str">
        <f>VLOOKUP(C616,'2018 Pcts combinations'!$A$1:$E$705, 5, FALSE)</f>
        <v>Sansom Park City Hall</v>
      </c>
      <c r="E616" s="52">
        <v>11</v>
      </c>
      <c r="F616" s="52">
        <v>3</v>
      </c>
      <c r="G616" s="54">
        <f t="shared" si="36"/>
        <v>0.27272727272727271</v>
      </c>
      <c r="H616" s="52">
        <v>1</v>
      </c>
      <c r="I616" s="54">
        <f t="shared" si="37"/>
        <v>9.0909090909090912E-2</v>
      </c>
      <c r="J616" s="52">
        <v>1</v>
      </c>
      <c r="K616" s="54">
        <f t="shared" si="38"/>
        <v>9.0909090909090912E-2</v>
      </c>
      <c r="L616" s="52">
        <v>1</v>
      </c>
      <c r="M616" s="55">
        <f t="shared" si="39"/>
        <v>9.0909090909090912E-2</v>
      </c>
    </row>
    <row r="617" spans="1:13" x14ac:dyDescent="0.25">
      <c r="A617" s="52">
        <v>1118</v>
      </c>
      <c r="B617" s="52">
        <f>VLOOKUP(C617,'2018 Pcts combinations'!$A$1:$F$705, 2, FALSE)</f>
        <v>4141</v>
      </c>
      <c r="C617" s="52">
        <v>4141</v>
      </c>
      <c r="D617" s="53" t="str">
        <f>VLOOKUP(C617,'2018 Pcts combinations'!$A$1:$E$705, 5, FALSE)</f>
        <v>Haltom City Public Library</v>
      </c>
      <c r="E617" s="52">
        <v>2928</v>
      </c>
      <c r="F617" s="52">
        <v>1389</v>
      </c>
      <c r="G617" s="54">
        <f t="shared" si="36"/>
        <v>0.47438524590163933</v>
      </c>
      <c r="H617" s="52">
        <v>69</v>
      </c>
      <c r="I617" s="54">
        <f t="shared" si="37"/>
        <v>2.3565573770491802E-2</v>
      </c>
      <c r="J617" s="52">
        <v>925</v>
      </c>
      <c r="K617" s="54">
        <f t="shared" si="38"/>
        <v>0.31591530054644806</v>
      </c>
      <c r="L617" s="52">
        <v>395</v>
      </c>
      <c r="M617" s="55">
        <f t="shared" si="39"/>
        <v>0.13490437158469945</v>
      </c>
    </row>
    <row r="618" spans="1:13" x14ac:dyDescent="0.25">
      <c r="A618" s="52">
        <v>1118</v>
      </c>
      <c r="B618" s="52">
        <f>VLOOKUP(C618,'2018 Pcts combinations'!$A$1:$F$705, 2, FALSE)</f>
        <v>4141</v>
      </c>
      <c r="C618" s="52">
        <v>4629</v>
      </c>
      <c r="D618" s="53" t="str">
        <f>VLOOKUP(C618,'2018 Pcts combinations'!$A$1:$E$705, 5, FALSE)</f>
        <v>Haltom City Public Library</v>
      </c>
      <c r="E618" s="52">
        <v>0</v>
      </c>
      <c r="F618" s="52">
        <v>0</v>
      </c>
      <c r="G618" s="54">
        <f t="shared" si="36"/>
        <v>0</v>
      </c>
      <c r="H618" s="52">
        <v>0</v>
      </c>
      <c r="I618" s="54">
        <f t="shared" si="37"/>
        <v>0</v>
      </c>
      <c r="J618" s="52">
        <v>0</v>
      </c>
      <c r="K618" s="54">
        <f t="shared" si="38"/>
        <v>0</v>
      </c>
      <c r="L618" s="52">
        <v>0</v>
      </c>
      <c r="M618" s="55">
        <f t="shared" si="39"/>
        <v>0</v>
      </c>
    </row>
    <row r="619" spans="1:13" x14ac:dyDescent="0.25">
      <c r="A619" s="52">
        <v>1118</v>
      </c>
      <c r="B619" s="52">
        <f>VLOOKUP(C619,'2018 Pcts combinations'!$A$1:$F$705, 2, FALSE)</f>
        <v>4144</v>
      </c>
      <c r="C619" s="52">
        <v>4144</v>
      </c>
      <c r="D619" s="53" t="str">
        <f>VLOOKUP(C619,'2018 Pcts combinations'!$A$1:$E$705, 5, FALSE)</f>
        <v>Westworth Village City Hall</v>
      </c>
      <c r="E619" s="52">
        <v>1595</v>
      </c>
      <c r="F619" s="52">
        <v>885</v>
      </c>
      <c r="G619" s="54">
        <f t="shared" si="36"/>
        <v>0.55485893416927901</v>
      </c>
      <c r="H619" s="52">
        <v>92</v>
      </c>
      <c r="I619" s="54">
        <f t="shared" si="37"/>
        <v>5.7680250783699059E-2</v>
      </c>
      <c r="J619" s="52">
        <v>464</v>
      </c>
      <c r="K619" s="54">
        <f t="shared" si="38"/>
        <v>0.29090909090909089</v>
      </c>
      <c r="L619" s="52">
        <v>329</v>
      </c>
      <c r="M619" s="55">
        <f t="shared" si="39"/>
        <v>0.20626959247648902</v>
      </c>
    </row>
    <row r="620" spans="1:13" x14ac:dyDescent="0.25">
      <c r="A620" s="52">
        <v>1118</v>
      </c>
      <c r="B620" s="52">
        <f>VLOOKUP(C620,'2018 Pcts combinations'!$A$1:$F$705, 2, FALSE)</f>
        <v>4144</v>
      </c>
      <c r="C620" s="52">
        <v>4252</v>
      </c>
      <c r="D620" s="53" t="str">
        <f>VLOOKUP(C620,'2018 Pcts combinations'!$A$1:$E$705, 5, FALSE)</f>
        <v>Westworth Village City Hall</v>
      </c>
      <c r="E620" s="52">
        <v>1050</v>
      </c>
      <c r="F620" s="52">
        <v>640</v>
      </c>
      <c r="G620" s="54">
        <f t="shared" si="36"/>
        <v>0.60952380952380958</v>
      </c>
      <c r="H620" s="52">
        <v>95</v>
      </c>
      <c r="I620" s="54">
        <f t="shared" si="37"/>
        <v>9.0476190476190474E-2</v>
      </c>
      <c r="J620" s="52">
        <v>372</v>
      </c>
      <c r="K620" s="54">
        <f t="shared" si="38"/>
        <v>0.35428571428571426</v>
      </c>
      <c r="L620" s="52">
        <v>173</v>
      </c>
      <c r="M620" s="55">
        <f t="shared" si="39"/>
        <v>0.16476190476190475</v>
      </c>
    </row>
    <row r="621" spans="1:13" x14ac:dyDescent="0.25">
      <c r="A621" s="52">
        <v>1118</v>
      </c>
      <c r="B621" s="52">
        <f>VLOOKUP(C621,'2018 Pcts combinations'!$A$1:$F$705, 2, FALSE)</f>
        <v>4155</v>
      </c>
      <c r="C621" s="52">
        <v>4155</v>
      </c>
      <c r="D621" s="53" t="str">
        <f>VLOOKUP(C621,'2018 Pcts combinations'!$A$1:$E$705, 5, FALSE)</f>
        <v>Grace Fellowship Baptist Church</v>
      </c>
      <c r="E621" s="52">
        <v>2471</v>
      </c>
      <c r="F621" s="52">
        <v>1120</v>
      </c>
      <c r="G621" s="54">
        <f t="shared" si="36"/>
        <v>0.45325779036827196</v>
      </c>
      <c r="H621" s="52">
        <v>49</v>
      </c>
      <c r="I621" s="54">
        <f t="shared" si="37"/>
        <v>1.9830028328611898E-2</v>
      </c>
      <c r="J621" s="52">
        <v>645</v>
      </c>
      <c r="K621" s="54">
        <f t="shared" si="38"/>
        <v>0.26102792391744234</v>
      </c>
      <c r="L621" s="52">
        <v>426</v>
      </c>
      <c r="M621" s="55">
        <f t="shared" si="39"/>
        <v>0.17239983812221774</v>
      </c>
    </row>
    <row r="622" spans="1:13" x14ac:dyDescent="0.25">
      <c r="A622" s="52">
        <v>1118</v>
      </c>
      <c r="B622" s="52">
        <f>VLOOKUP(C622,'2018 Pcts combinations'!$A$1:$F$705, 2, FALSE)</f>
        <v>4159</v>
      </c>
      <c r="C622" s="52">
        <v>4159</v>
      </c>
      <c r="D622" s="53" t="str">
        <f>VLOOKUP(C622,'2018 Pcts combinations'!$A$1:$E$705, 5, FALSE)</f>
        <v>Haltom City Northeast Center</v>
      </c>
      <c r="E622" s="52">
        <v>1784</v>
      </c>
      <c r="F622" s="52">
        <v>778</v>
      </c>
      <c r="G622" s="54">
        <f t="shared" si="36"/>
        <v>0.43609865470852016</v>
      </c>
      <c r="H622" s="52">
        <v>31</v>
      </c>
      <c r="I622" s="54">
        <f t="shared" si="37"/>
        <v>1.7376681614349777E-2</v>
      </c>
      <c r="J622" s="52">
        <v>513</v>
      </c>
      <c r="K622" s="54">
        <f t="shared" si="38"/>
        <v>0.28755605381165922</v>
      </c>
      <c r="L622" s="52">
        <v>234</v>
      </c>
      <c r="M622" s="55">
        <f t="shared" si="39"/>
        <v>0.1311659192825112</v>
      </c>
    </row>
    <row r="623" spans="1:13" x14ac:dyDescent="0.25">
      <c r="A623" s="52">
        <v>1118</v>
      </c>
      <c r="B623" s="52">
        <f>VLOOKUP(C623,'2018 Pcts combinations'!$A$1:$F$705, 2, FALSE)</f>
        <v>4162</v>
      </c>
      <c r="C623" s="52">
        <v>4162</v>
      </c>
      <c r="D623" s="53" t="str">
        <f>VLOOKUP(C623,'2018 Pcts combinations'!$A$1:$E$705, 5, FALSE)</f>
        <v>Riverside Applied Learning Center</v>
      </c>
      <c r="E623" s="52">
        <v>580</v>
      </c>
      <c r="F623" s="52">
        <v>249</v>
      </c>
      <c r="G623" s="54">
        <f t="shared" si="36"/>
        <v>0.42931034482758623</v>
      </c>
      <c r="H623" s="52">
        <v>16</v>
      </c>
      <c r="I623" s="54">
        <f t="shared" si="37"/>
        <v>2.7586206896551724E-2</v>
      </c>
      <c r="J623" s="52">
        <v>145</v>
      </c>
      <c r="K623" s="54">
        <f t="shared" si="38"/>
        <v>0.25</v>
      </c>
      <c r="L623" s="52">
        <v>88</v>
      </c>
      <c r="M623" s="55">
        <f t="shared" si="39"/>
        <v>0.15172413793103448</v>
      </c>
    </row>
    <row r="624" spans="1:13" x14ac:dyDescent="0.25">
      <c r="A624" s="52">
        <v>1118</v>
      </c>
      <c r="B624" s="52">
        <f>VLOOKUP(C624,'2018 Pcts combinations'!$A$1:$F$705, 2, FALSE)</f>
        <v>4162</v>
      </c>
      <c r="C624" s="52">
        <v>4245</v>
      </c>
      <c r="D624" s="53" t="str">
        <f>VLOOKUP(C624,'2018 Pcts combinations'!$A$1:$E$705, 5, FALSE)</f>
        <v>Riverside Applied Learning Center</v>
      </c>
      <c r="E624" s="52">
        <v>184</v>
      </c>
      <c r="F624" s="52">
        <v>59</v>
      </c>
      <c r="G624" s="54">
        <f t="shared" si="36"/>
        <v>0.32065217391304346</v>
      </c>
      <c r="H624" s="52">
        <v>2</v>
      </c>
      <c r="I624" s="54">
        <f t="shared" si="37"/>
        <v>1.0869565217391304E-2</v>
      </c>
      <c r="J624" s="52">
        <v>37</v>
      </c>
      <c r="K624" s="54">
        <f t="shared" si="38"/>
        <v>0.20108695652173914</v>
      </c>
      <c r="L624" s="52">
        <v>20</v>
      </c>
      <c r="M624" s="55">
        <f t="shared" si="39"/>
        <v>0.10869565217391304</v>
      </c>
    </row>
    <row r="625" spans="1:13" x14ac:dyDescent="0.25">
      <c r="A625" s="52">
        <v>1118</v>
      </c>
      <c r="B625" s="52">
        <f>VLOOKUP(C625,'2018 Pcts combinations'!$A$1:$F$705, 2, FALSE)</f>
        <v>4162</v>
      </c>
      <c r="C625" s="52">
        <v>4596</v>
      </c>
      <c r="D625" s="53" t="str">
        <f>VLOOKUP(C625,'2018 Pcts combinations'!$A$1:$E$705, 5, FALSE)</f>
        <v>Riverside Applied Learning Center</v>
      </c>
      <c r="E625" s="52">
        <v>130</v>
      </c>
      <c r="F625" s="52">
        <v>56</v>
      </c>
      <c r="G625" s="54">
        <f t="shared" si="36"/>
        <v>0.43076923076923079</v>
      </c>
      <c r="H625" s="52">
        <v>3</v>
      </c>
      <c r="I625" s="54">
        <f t="shared" si="37"/>
        <v>2.3076923076923078E-2</v>
      </c>
      <c r="J625" s="52">
        <v>33</v>
      </c>
      <c r="K625" s="54">
        <f t="shared" si="38"/>
        <v>0.25384615384615383</v>
      </c>
      <c r="L625" s="52">
        <v>20</v>
      </c>
      <c r="M625" s="55">
        <f t="shared" si="39"/>
        <v>0.15384615384615385</v>
      </c>
    </row>
    <row r="626" spans="1:13" x14ac:dyDescent="0.25">
      <c r="A626" s="52">
        <v>1118</v>
      </c>
      <c r="B626" s="52">
        <f>VLOOKUP(C626,'2018 Pcts combinations'!$A$1:$F$705, 2, FALSE)</f>
        <v>4162</v>
      </c>
      <c r="C626" s="52">
        <v>4604</v>
      </c>
      <c r="D626" s="53" t="str">
        <f>VLOOKUP(C626,'2018 Pcts combinations'!$A$1:$E$705, 5, FALSE)</f>
        <v>Riverside Applied Learning Center</v>
      </c>
      <c r="E626" s="52">
        <v>4</v>
      </c>
      <c r="F626" s="52">
        <v>5</v>
      </c>
      <c r="G626" s="54">
        <f t="shared" si="36"/>
        <v>1.25</v>
      </c>
      <c r="H626" s="52">
        <v>2</v>
      </c>
      <c r="I626" s="54">
        <f t="shared" si="37"/>
        <v>0.5</v>
      </c>
      <c r="J626" s="52">
        <v>2</v>
      </c>
      <c r="K626" s="54">
        <f t="shared" si="38"/>
        <v>0.5</v>
      </c>
      <c r="L626" s="52">
        <v>1</v>
      </c>
      <c r="M626" s="55">
        <f t="shared" si="39"/>
        <v>0.25</v>
      </c>
    </row>
    <row r="627" spans="1:13" x14ac:dyDescent="0.25">
      <c r="A627" s="52">
        <v>1118</v>
      </c>
      <c r="B627" s="52">
        <f>VLOOKUP(C627,'2018 Pcts combinations'!$A$1:$F$705, 2, FALSE)</f>
        <v>4162</v>
      </c>
      <c r="C627" s="52">
        <v>4682</v>
      </c>
      <c r="D627" s="53" t="str">
        <f>VLOOKUP(C627,'2018 Pcts combinations'!$A$1:$E$705, 5, FALSE)</f>
        <v>Riverside Applied Learning Center</v>
      </c>
      <c r="E627" s="52">
        <v>350</v>
      </c>
      <c r="F627" s="52">
        <v>174</v>
      </c>
      <c r="G627" s="54">
        <f t="shared" si="36"/>
        <v>0.49714285714285716</v>
      </c>
      <c r="H627" s="52">
        <v>12</v>
      </c>
      <c r="I627" s="54">
        <f t="shared" si="37"/>
        <v>3.4285714285714287E-2</v>
      </c>
      <c r="J627" s="52">
        <v>100</v>
      </c>
      <c r="K627" s="54">
        <f t="shared" si="38"/>
        <v>0.2857142857142857</v>
      </c>
      <c r="L627" s="52">
        <v>62</v>
      </c>
      <c r="M627" s="55">
        <f t="shared" si="39"/>
        <v>0.17714285714285713</v>
      </c>
    </row>
    <row r="628" spans="1:13" x14ac:dyDescent="0.25">
      <c r="A628" s="52">
        <v>1118</v>
      </c>
      <c r="B628" s="52">
        <f>VLOOKUP(C628,'2018 Pcts combinations'!$A$1:$F$705, 2, FALSE)</f>
        <v>4163</v>
      </c>
      <c r="C628" s="52">
        <v>4163</v>
      </c>
      <c r="D628" s="53" t="str">
        <f>VLOOKUP(C628,'2018 Pcts combinations'!$A$1:$E$705, 5, FALSE)</f>
        <v>Southcliff Baptist Church</v>
      </c>
      <c r="E628" s="52">
        <v>1193</v>
      </c>
      <c r="F628" s="52">
        <v>875</v>
      </c>
      <c r="G628" s="54">
        <f t="shared" si="36"/>
        <v>0.73344509639564126</v>
      </c>
      <c r="H628" s="52">
        <v>53</v>
      </c>
      <c r="I628" s="54">
        <f t="shared" si="37"/>
        <v>4.4425817267393128E-2</v>
      </c>
      <c r="J628" s="52">
        <v>617</v>
      </c>
      <c r="K628" s="54">
        <f t="shared" si="38"/>
        <v>0.51718357082984079</v>
      </c>
      <c r="L628" s="52">
        <v>205</v>
      </c>
      <c r="M628" s="55">
        <f t="shared" si="39"/>
        <v>0.17183570829840739</v>
      </c>
    </row>
    <row r="629" spans="1:13" x14ac:dyDescent="0.25">
      <c r="A629" s="52">
        <v>1118</v>
      </c>
      <c r="B629" s="52">
        <f>VLOOKUP(C629,'2018 Pcts combinations'!$A$1:$F$705, 2, FALSE)</f>
        <v>4178</v>
      </c>
      <c r="C629" s="52">
        <v>4178</v>
      </c>
      <c r="D629" s="53" t="str">
        <f>VLOOKUP(C629,'2018 Pcts combinations'!$A$1:$E$705, 5, FALSE)</f>
        <v>Ridgmar Medical Lodge</v>
      </c>
      <c r="E629" s="52">
        <v>3218</v>
      </c>
      <c r="F629" s="52">
        <v>1894</v>
      </c>
      <c r="G629" s="54">
        <f t="shared" si="36"/>
        <v>0.58856432566811689</v>
      </c>
      <c r="H629" s="52">
        <v>295</v>
      </c>
      <c r="I629" s="54">
        <f t="shared" si="37"/>
        <v>9.1671845866998142E-2</v>
      </c>
      <c r="J629" s="52">
        <v>1137</v>
      </c>
      <c r="K629" s="54">
        <f t="shared" si="38"/>
        <v>0.35332504661280301</v>
      </c>
      <c r="L629" s="52">
        <v>462</v>
      </c>
      <c r="M629" s="55">
        <f t="shared" si="39"/>
        <v>0.14356743318831572</v>
      </c>
    </row>
    <row r="630" spans="1:13" x14ac:dyDescent="0.25">
      <c r="A630" s="52">
        <v>1118</v>
      </c>
      <c r="B630" s="52">
        <f>VLOOKUP(C630,'2018 Pcts combinations'!$A$1:$F$705, 2, FALSE)</f>
        <v>4179</v>
      </c>
      <c r="C630" s="52">
        <v>4179</v>
      </c>
      <c r="D630" s="53" t="str">
        <f>VLOOKUP(C630,'2018 Pcts combinations'!$A$1:$E$705, 5, FALSE)</f>
        <v>R. D. Evans Community Center</v>
      </c>
      <c r="E630" s="52">
        <v>1402</v>
      </c>
      <c r="F630" s="52">
        <v>654</v>
      </c>
      <c r="G630" s="54">
        <f t="shared" si="36"/>
        <v>0.46647646219686162</v>
      </c>
      <c r="H630" s="52">
        <v>40</v>
      </c>
      <c r="I630" s="54">
        <f t="shared" si="37"/>
        <v>2.8530670470756064E-2</v>
      </c>
      <c r="J630" s="52">
        <v>383</v>
      </c>
      <c r="K630" s="54">
        <f t="shared" si="38"/>
        <v>0.27318116975748929</v>
      </c>
      <c r="L630" s="52">
        <v>231</v>
      </c>
      <c r="M630" s="55">
        <f t="shared" si="39"/>
        <v>0.16476462196861627</v>
      </c>
    </row>
    <row r="631" spans="1:13" x14ac:dyDescent="0.25">
      <c r="A631" s="52">
        <v>1118</v>
      </c>
      <c r="B631" s="52">
        <f>VLOOKUP(C631,'2018 Pcts combinations'!$A$1:$F$705, 2, FALSE)</f>
        <v>4182</v>
      </c>
      <c r="C631" s="52">
        <v>4182</v>
      </c>
      <c r="D631" s="53" t="str">
        <f>VLOOKUP(C631,'2018 Pcts combinations'!$A$1:$E$705, 5, FALSE)</f>
        <v>Tanglewood Elementary School</v>
      </c>
      <c r="E631" s="52">
        <v>3086</v>
      </c>
      <c r="F631" s="52">
        <v>2117</v>
      </c>
      <c r="G631" s="54">
        <f t="shared" si="36"/>
        <v>0.68600129617628003</v>
      </c>
      <c r="H631" s="52">
        <v>190</v>
      </c>
      <c r="I631" s="54">
        <f t="shared" si="37"/>
        <v>6.1568373298768631E-2</v>
      </c>
      <c r="J631" s="52">
        <v>1372</v>
      </c>
      <c r="K631" s="54">
        <f t="shared" si="38"/>
        <v>0.44458846403110824</v>
      </c>
      <c r="L631" s="52">
        <v>555</v>
      </c>
      <c r="M631" s="55">
        <f t="shared" si="39"/>
        <v>0.1798444588464031</v>
      </c>
    </row>
    <row r="632" spans="1:13" x14ac:dyDescent="0.25">
      <c r="A632" s="52">
        <v>1118</v>
      </c>
      <c r="B632" s="52">
        <f>VLOOKUP(C632,'2018 Pcts combinations'!$A$1:$F$705, 2, FALSE)</f>
        <v>4195</v>
      </c>
      <c r="C632" s="52">
        <v>4195</v>
      </c>
      <c r="D632" s="53" t="str">
        <f>VLOOKUP(C632,'2018 Pcts combinations'!$A$1:$E$705, 5, FALSE)</f>
        <v>Richard J. Wilson Elementary School</v>
      </c>
      <c r="E632" s="52">
        <v>1301</v>
      </c>
      <c r="F632" s="52">
        <v>590</v>
      </c>
      <c r="G632" s="54">
        <f t="shared" si="36"/>
        <v>0.45349730976172176</v>
      </c>
      <c r="H632" s="52">
        <v>12</v>
      </c>
      <c r="I632" s="54">
        <f t="shared" si="37"/>
        <v>9.2236740968485772E-3</v>
      </c>
      <c r="J632" s="52">
        <v>299</v>
      </c>
      <c r="K632" s="54">
        <f t="shared" si="38"/>
        <v>0.22982321291314373</v>
      </c>
      <c r="L632" s="52">
        <v>279</v>
      </c>
      <c r="M632" s="55">
        <f t="shared" si="39"/>
        <v>0.21445042275172943</v>
      </c>
    </row>
    <row r="633" spans="1:13" x14ac:dyDescent="0.25">
      <c r="A633" s="52">
        <v>1118</v>
      </c>
      <c r="B633" s="52">
        <f>VLOOKUP(C633,'2018 Pcts combinations'!$A$1:$F$705, 2, FALSE)</f>
        <v>4201</v>
      </c>
      <c r="C633" s="52">
        <v>4201</v>
      </c>
      <c r="D633" s="53" t="str">
        <f>VLOOKUP(C633,'2018 Pcts combinations'!$A$1:$E$705, 5, FALSE)</f>
        <v>Worth Heights Elementary School</v>
      </c>
      <c r="E633" s="52">
        <v>1083</v>
      </c>
      <c r="F633" s="52">
        <v>485</v>
      </c>
      <c r="G633" s="54">
        <f t="shared" si="36"/>
        <v>0.44783010156971376</v>
      </c>
      <c r="H633" s="52">
        <v>44</v>
      </c>
      <c r="I633" s="54">
        <f t="shared" si="37"/>
        <v>4.0627885503231764E-2</v>
      </c>
      <c r="J633" s="52">
        <v>264</v>
      </c>
      <c r="K633" s="54">
        <f t="shared" si="38"/>
        <v>0.24376731301939059</v>
      </c>
      <c r="L633" s="52">
        <v>177</v>
      </c>
      <c r="M633" s="55">
        <f t="shared" si="39"/>
        <v>0.16343490304709141</v>
      </c>
    </row>
    <row r="634" spans="1:13" x14ac:dyDescent="0.25">
      <c r="A634" s="52">
        <v>1118</v>
      </c>
      <c r="B634" s="52">
        <f>VLOOKUP(C634,'2018 Pcts combinations'!$A$1:$F$705, 2, FALSE)</f>
        <v>4202</v>
      </c>
      <c r="C634" s="52">
        <v>4202</v>
      </c>
      <c r="D634" s="53" t="str">
        <f>VLOOKUP(C634,'2018 Pcts combinations'!$A$1:$E$705, 5, FALSE)</f>
        <v>River Oaks City Hall</v>
      </c>
      <c r="E634" s="52">
        <v>1659</v>
      </c>
      <c r="F634" s="52">
        <v>792</v>
      </c>
      <c r="G634" s="54">
        <f t="shared" si="36"/>
        <v>0.47739602169981915</v>
      </c>
      <c r="H634" s="52">
        <v>47</v>
      </c>
      <c r="I634" s="54">
        <f t="shared" si="37"/>
        <v>2.8330319469559977E-2</v>
      </c>
      <c r="J634" s="52">
        <v>405</v>
      </c>
      <c r="K634" s="54">
        <f t="shared" si="38"/>
        <v>0.24412296564195299</v>
      </c>
      <c r="L634" s="52">
        <v>340</v>
      </c>
      <c r="M634" s="55">
        <f t="shared" si="39"/>
        <v>0.2049427365883062</v>
      </c>
    </row>
    <row r="635" spans="1:13" x14ac:dyDescent="0.25">
      <c r="A635" s="52">
        <v>1118</v>
      </c>
      <c r="B635" s="52">
        <f>VLOOKUP(C635,'2018 Pcts combinations'!$A$1:$F$705, 2, FALSE)</f>
        <v>4202</v>
      </c>
      <c r="C635" s="52">
        <v>4598</v>
      </c>
      <c r="D635" s="53" t="str">
        <f>VLOOKUP(C635,'2018 Pcts combinations'!$A$1:$E$705, 5, FALSE)</f>
        <v>River Oaks City Hall</v>
      </c>
      <c r="E635" s="52">
        <v>0</v>
      </c>
      <c r="F635" s="52">
        <v>0</v>
      </c>
      <c r="G635" s="54">
        <f t="shared" si="36"/>
        <v>0</v>
      </c>
      <c r="H635" s="52">
        <v>0</v>
      </c>
      <c r="I635" s="54">
        <f t="shared" si="37"/>
        <v>0</v>
      </c>
      <c r="J635" s="52">
        <v>0</v>
      </c>
      <c r="K635" s="54">
        <f t="shared" si="38"/>
        <v>0</v>
      </c>
      <c r="L635" s="52">
        <v>0</v>
      </c>
      <c r="M635" s="55">
        <f t="shared" si="39"/>
        <v>0</v>
      </c>
    </row>
    <row r="636" spans="1:13" x14ac:dyDescent="0.25">
      <c r="A636" s="52">
        <v>1118</v>
      </c>
      <c r="B636" s="52">
        <f>VLOOKUP(C636,'2018 Pcts combinations'!$A$1:$F$705, 2, FALSE)</f>
        <v>4203</v>
      </c>
      <c r="C636" s="52">
        <v>4203</v>
      </c>
      <c r="D636" s="53" t="str">
        <f>VLOOKUP(C636,'2018 Pcts combinations'!$A$1:$E$705, 5, FALSE)</f>
        <v>Country Inn &amp; Suites</v>
      </c>
      <c r="E636" s="52">
        <v>2317</v>
      </c>
      <c r="F636" s="52">
        <v>928</v>
      </c>
      <c r="G636" s="54">
        <f t="shared" si="36"/>
        <v>0.40051791109192925</v>
      </c>
      <c r="H636" s="52">
        <v>96</v>
      </c>
      <c r="I636" s="54">
        <f t="shared" si="37"/>
        <v>4.1432887354337505E-2</v>
      </c>
      <c r="J636" s="52">
        <v>477</v>
      </c>
      <c r="K636" s="54">
        <f t="shared" si="38"/>
        <v>0.20586965904186447</v>
      </c>
      <c r="L636" s="52">
        <v>355</v>
      </c>
      <c r="M636" s="55">
        <f t="shared" si="39"/>
        <v>0.15321536469572725</v>
      </c>
    </row>
    <row r="637" spans="1:13" x14ac:dyDescent="0.25">
      <c r="A637" s="52">
        <v>1118</v>
      </c>
      <c r="B637" s="52">
        <f>VLOOKUP(C637,'2018 Pcts combinations'!$A$1:$F$705, 2, FALSE)</f>
        <v>4203</v>
      </c>
      <c r="C637" s="52">
        <v>4497</v>
      </c>
      <c r="D637" s="53" t="str">
        <f>VLOOKUP(C637,'2018 Pcts combinations'!$A$1:$E$705, 5, FALSE)</f>
        <v>Country Inn &amp; Suites</v>
      </c>
      <c r="E637" s="52">
        <v>3529</v>
      </c>
      <c r="F637" s="52">
        <v>1097</v>
      </c>
      <c r="G637" s="54">
        <f t="shared" si="36"/>
        <v>0.31085293284216492</v>
      </c>
      <c r="H637" s="52">
        <v>44</v>
      </c>
      <c r="I637" s="54">
        <f t="shared" si="37"/>
        <v>1.2468121280816095E-2</v>
      </c>
      <c r="J637" s="52">
        <v>644</v>
      </c>
      <c r="K637" s="54">
        <f t="shared" si="38"/>
        <v>0.1824879569283083</v>
      </c>
      <c r="L637" s="52">
        <v>409</v>
      </c>
      <c r="M637" s="55">
        <f t="shared" si="39"/>
        <v>0.11589685463304052</v>
      </c>
    </row>
    <row r="638" spans="1:13" x14ac:dyDescent="0.25">
      <c r="A638" s="52">
        <v>1118</v>
      </c>
      <c r="B638" s="52">
        <f>VLOOKUP(C638,'2018 Pcts combinations'!$A$1:$F$705, 2, FALSE)</f>
        <v>4204</v>
      </c>
      <c r="C638" s="52">
        <v>4020</v>
      </c>
      <c r="D638" s="53" t="str">
        <f>VLOOKUP(C638,'2018 Pcts combinations'!$A$1:$E$705, 5, FALSE)</f>
        <v>White Settlement Public Library</v>
      </c>
      <c r="E638" s="52">
        <v>1802</v>
      </c>
      <c r="F638" s="52">
        <v>767</v>
      </c>
      <c r="G638" s="54">
        <f t="shared" si="36"/>
        <v>0.42563817980022195</v>
      </c>
      <c r="H638" s="52">
        <v>22</v>
      </c>
      <c r="I638" s="54">
        <f t="shared" si="37"/>
        <v>1.2208657047724751E-2</v>
      </c>
      <c r="J638" s="52">
        <v>537</v>
      </c>
      <c r="K638" s="54">
        <f t="shared" si="38"/>
        <v>0.29800221975582686</v>
      </c>
      <c r="L638" s="52">
        <v>208</v>
      </c>
      <c r="M638" s="55">
        <f t="shared" si="39"/>
        <v>0.11542730299667037</v>
      </c>
    </row>
    <row r="639" spans="1:13" x14ac:dyDescent="0.25">
      <c r="A639" s="52">
        <v>1118</v>
      </c>
      <c r="B639" s="52">
        <f>VLOOKUP(C639,'2018 Pcts combinations'!$A$1:$F$705, 2, FALSE)</f>
        <v>4204</v>
      </c>
      <c r="C639" s="52">
        <v>4204</v>
      </c>
      <c r="D639" s="53" t="str">
        <f>VLOOKUP(C639,'2018 Pcts combinations'!$A$1:$E$705, 5, FALSE)</f>
        <v>White Settlement Public Library</v>
      </c>
      <c r="E639" s="52">
        <v>3743</v>
      </c>
      <c r="F639" s="52">
        <v>1719</v>
      </c>
      <c r="G639" s="54">
        <f t="shared" si="36"/>
        <v>0.45925728025647877</v>
      </c>
      <c r="H639" s="52">
        <v>79</v>
      </c>
      <c r="I639" s="54">
        <f t="shared" si="37"/>
        <v>2.1106064654020838E-2</v>
      </c>
      <c r="J639" s="52">
        <v>1146</v>
      </c>
      <c r="K639" s="54">
        <f t="shared" si="38"/>
        <v>0.30617152017098587</v>
      </c>
      <c r="L639" s="52">
        <v>494</v>
      </c>
      <c r="M639" s="55">
        <f t="shared" si="39"/>
        <v>0.13197969543147209</v>
      </c>
    </row>
    <row r="640" spans="1:13" x14ac:dyDescent="0.25">
      <c r="A640" s="52">
        <v>1118</v>
      </c>
      <c r="B640" s="52">
        <f>VLOOKUP(C640,'2018 Pcts combinations'!$A$1:$F$705, 2, FALSE)</f>
        <v>4218</v>
      </c>
      <c r="C640" s="52">
        <v>4218</v>
      </c>
      <c r="D640" s="53" t="str">
        <f>VLOOKUP(C640,'2018 Pcts combinations'!$A$1:$E$705, 5, FALSE)</f>
        <v>West Birdville Elementary School</v>
      </c>
      <c r="E640" s="52">
        <v>1339</v>
      </c>
      <c r="F640" s="52">
        <v>605</v>
      </c>
      <c r="G640" s="54">
        <f t="shared" si="36"/>
        <v>0.45182972367438384</v>
      </c>
      <c r="H640" s="52">
        <v>24</v>
      </c>
      <c r="I640" s="54">
        <f t="shared" si="37"/>
        <v>1.7923823749066467E-2</v>
      </c>
      <c r="J640" s="52">
        <v>416</v>
      </c>
      <c r="K640" s="54">
        <f t="shared" si="38"/>
        <v>0.31067961165048541</v>
      </c>
      <c r="L640" s="52">
        <v>165</v>
      </c>
      <c r="M640" s="55">
        <f t="shared" si="39"/>
        <v>0.12322628827483197</v>
      </c>
    </row>
    <row r="641" spans="1:13" x14ac:dyDescent="0.25">
      <c r="A641" s="52">
        <v>1118</v>
      </c>
      <c r="B641" s="52">
        <f>VLOOKUP(C641,'2018 Pcts combinations'!$A$1:$F$705, 2, FALSE)</f>
        <v>4218</v>
      </c>
      <c r="C641" s="52">
        <v>4602</v>
      </c>
      <c r="D641" s="53" t="str">
        <f>VLOOKUP(C641,'2018 Pcts combinations'!$A$1:$E$705, 5, FALSE)</f>
        <v>West Birdville Elementary School</v>
      </c>
      <c r="E641" s="52">
        <v>0</v>
      </c>
      <c r="F641" s="52">
        <v>0</v>
      </c>
      <c r="G641" s="54">
        <f t="shared" si="36"/>
        <v>0</v>
      </c>
      <c r="H641" s="52">
        <v>0</v>
      </c>
      <c r="I641" s="54">
        <f t="shared" si="37"/>
        <v>0</v>
      </c>
      <c r="J641" s="52">
        <v>0</v>
      </c>
      <c r="K641" s="54">
        <f t="shared" si="38"/>
        <v>0</v>
      </c>
      <c r="L641" s="52">
        <v>0</v>
      </c>
      <c r="M641" s="55">
        <f t="shared" si="39"/>
        <v>0</v>
      </c>
    </row>
    <row r="642" spans="1:13" x14ac:dyDescent="0.25">
      <c r="A642" s="52">
        <v>1118</v>
      </c>
      <c r="B642" s="52">
        <f>VLOOKUP(C642,'2018 Pcts combinations'!$A$1:$F$705, 2, FALSE)</f>
        <v>4222</v>
      </c>
      <c r="C642" s="52">
        <v>4222</v>
      </c>
      <c r="D642" s="53" t="str">
        <f>VLOOKUP(C642,'2018 Pcts combinations'!$A$1:$E$705, 5, FALSE)</f>
        <v>L. A. Gilliland Elementary School</v>
      </c>
      <c r="E642" s="52">
        <v>1252</v>
      </c>
      <c r="F642" s="52">
        <v>547</v>
      </c>
      <c r="G642" s="54">
        <f t="shared" ref="G642:G705" si="40">IF(E642&gt;0, F642/E642, 0)</f>
        <v>0.43690095846645366</v>
      </c>
      <c r="H642" s="52">
        <v>38</v>
      </c>
      <c r="I642" s="54">
        <f t="shared" ref="I642:I705" si="41">IF(E642&gt;0, H642/E642, 0)</f>
        <v>3.035143769968051E-2</v>
      </c>
      <c r="J642" s="52">
        <v>246</v>
      </c>
      <c r="K642" s="54">
        <f t="shared" ref="K642:K705" si="42">IF(E642&gt;0, J642/E642, 0)</f>
        <v>0.19648562300319489</v>
      </c>
      <c r="L642" s="52">
        <v>263</v>
      </c>
      <c r="M642" s="55">
        <f t="shared" ref="M642:M705" si="43">IF(E642&gt;0, L642/E642, 0)</f>
        <v>0.21006389776357828</v>
      </c>
    </row>
    <row r="643" spans="1:13" x14ac:dyDescent="0.25">
      <c r="A643" s="52">
        <v>1118</v>
      </c>
      <c r="B643" s="52">
        <f>VLOOKUP(C643,'2018 Pcts combinations'!$A$1:$F$705, 2, FALSE)</f>
        <v>4222</v>
      </c>
      <c r="C643" s="52">
        <v>4452</v>
      </c>
      <c r="D643" s="53" t="str">
        <f>VLOOKUP(C643,'2018 Pcts combinations'!$A$1:$E$705, 5, FALSE)</f>
        <v>L. A. Gilliland Elementary School</v>
      </c>
      <c r="E643" s="52">
        <v>4459</v>
      </c>
      <c r="F643" s="52">
        <v>2448</v>
      </c>
      <c r="G643" s="54">
        <f t="shared" si="40"/>
        <v>0.54900201838977347</v>
      </c>
      <c r="H643" s="52">
        <v>82</v>
      </c>
      <c r="I643" s="54">
        <f t="shared" si="41"/>
        <v>1.838977349181431E-2</v>
      </c>
      <c r="J643" s="52">
        <v>1706</v>
      </c>
      <c r="K643" s="54">
        <f t="shared" si="42"/>
        <v>0.3825969948418928</v>
      </c>
      <c r="L643" s="52">
        <v>660</v>
      </c>
      <c r="M643" s="55">
        <f t="shared" si="43"/>
        <v>0.14801525005606639</v>
      </c>
    </row>
    <row r="644" spans="1:13" x14ac:dyDescent="0.25">
      <c r="A644" s="52">
        <v>1118</v>
      </c>
      <c r="B644" s="52">
        <f>VLOOKUP(C644,'2018 Pcts combinations'!$A$1:$F$705, 2, FALSE)</f>
        <v>4222</v>
      </c>
      <c r="C644" s="52">
        <v>4499</v>
      </c>
      <c r="D644" s="53" t="str">
        <f>VLOOKUP(C644,'2018 Pcts combinations'!$A$1:$E$705, 5, FALSE)</f>
        <v>L. A. Gilliland Elementary School</v>
      </c>
      <c r="E644" s="52">
        <v>4156</v>
      </c>
      <c r="F644" s="52">
        <v>1885</v>
      </c>
      <c r="G644" s="54">
        <f t="shared" si="40"/>
        <v>0.4535611164581328</v>
      </c>
      <c r="H644" s="52">
        <v>117</v>
      </c>
      <c r="I644" s="54">
        <f t="shared" si="41"/>
        <v>2.8152069297401348E-2</v>
      </c>
      <c r="J644" s="52">
        <v>1232</v>
      </c>
      <c r="K644" s="54">
        <f t="shared" si="42"/>
        <v>0.2964388835418672</v>
      </c>
      <c r="L644" s="52">
        <v>536</v>
      </c>
      <c r="M644" s="55">
        <f t="shared" si="43"/>
        <v>0.12897016361886429</v>
      </c>
    </row>
    <row r="645" spans="1:13" x14ac:dyDescent="0.25">
      <c r="A645" s="52">
        <v>1118</v>
      </c>
      <c r="B645" s="52">
        <f>VLOOKUP(C645,'2018 Pcts combinations'!$A$1:$F$705, 2, FALSE)</f>
        <v>4231</v>
      </c>
      <c r="C645" s="52">
        <v>4123</v>
      </c>
      <c r="D645" s="53" t="str">
        <f>VLOOKUP(C645,'2018 Pcts combinations'!$A$1:$E$705, 5, FALSE)</f>
        <v>Diamond Hill/Jarvis Branch Library</v>
      </c>
      <c r="E645" s="52">
        <v>1717</v>
      </c>
      <c r="F645" s="52">
        <v>590</v>
      </c>
      <c r="G645" s="54">
        <f t="shared" si="40"/>
        <v>0.34362259755387303</v>
      </c>
      <c r="H645" s="52">
        <v>28</v>
      </c>
      <c r="I645" s="54">
        <f t="shared" si="41"/>
        <v>1.6307513104251603E-2</v>
      </c>
      <c r="J645" s="52">
        <v>388</v>
      </c>
      <c r="K645" s="54">
        <f t="shared" si="42"/>
        <v>0.22597553873034362</v>
      </c>
      <c r="L645" s="52">
        <v>174</v>
      </c>
      <c r="M645" s="55">
        <f t="shared" si="43"/>
        <v>0.10133954571927781</v>
      </c>
    </row>
    <row r="646" spans="1:13" x14ac:dyDescent="0.25">
      <c r="A646" s="52">
        <v>1118</v>
      </c>
      <c r="B646" s="52">
        <f>VLOOKUP(C646,'2018 Pcts combinations'!$A$1:$F$705, 2, FALSE)</f>
        <v>4231</v>
      </c>
      <c r="C646" s="52">
        <v>4231</v>
      </c>
      <c r="D646" s="53" t="str">
        <f>VLOOKUP(C646,'2018 Pcts combinations'!$A$1:$E$705, 5, FALSE)</f>
        <v>Diamond Hill/Jarvis Branch Library</v>
      </c>
      <c r="E646" s="52">
        <v>1488</v>
      </c>
      <c r="F646" s="52">
        <v>658</v>
      </c>
      <c r="G646" s="54">
        <f t="shared" si="40"/>
        <v>0.44220430107526881</v>
      </c>
      <c r="H646" s="52">
        <v>21</v>
      </c>
      <c r="I646" s="54">
        <f t="shared" si="41"/>
        <v>1.4112903225806451E-2</v>
      </c>
      <c r="J646" s="52">
        <v>393</v>
      </c>
      <c r="K646" s="54">
        <f t="shared" si="42"/>
        <v>0.26411290322580644</v>
      </c>
      <c r="L646" s="52">
        <v>244</v>
      </c>
      <c r="M646" s="55">
        <f t="shared" si="43"/>
        <v>0.16397849462365591</v>
      </c>
    </row>
    <row r="647" spans="1:13" x14ac:dyDescent="0.25">
      <c r="A647" s="52">
        <v>1118</v>
      </c>
      <c r="B647" s="52">
        <f>VLOOKUP(C647,'2018 Pcts combinations'!$A$1:$F$705, 2, FALSE)</f>
        <v>4233</v>
      </c>
      <c r="C647" s="52">
        <v>4233</v>
      </c>
      <c r="D647" s="53" t="str">
        <f>VLOOKUP(C647,'2018 Pcts combinations'!$A$1:$E$705, 5, FALSE)</f>
        <v>Southside Church of Christ</v>
      </c>
      <c r="E647" s="52">
        <v>1495</v>
      </c>
      <c r="F647" s="52">
        <v>625</v>
      </c>
      <c r="G647" s="54">
        <f t="shared" si="40"/>
        <v>0.41806020066889632</v>
      </c>
      <c r="H647" s="52">
        <v>23</v>
      </c>
      <c r="I647" s="54">
        <f t="shared" si="41"/>
        <v>1.5384615384615385E-2</v>
      </c>
      <c r="J647" s="52">
        <v>362</v>
      </c>
      <c r="K647" s="54">
        <f t="shared" si="42"/>
        <v>0.24214046822742474</v>
      </c>
      <c r="L647" s="52">
        <v>240</v>
      </c>
      <c r="M647" s="55">
        <f t="shared" si="43"/>
        <v>0.16053511705685619</v>
      </c>
    </row>
    <row r="648" spans="1:13" x14ac:dyDescent="0.25">
      <c r="A648" s="52">
        <v>1118</v>
      </c>
      <c r="B648" s="52">
        <f>VLOOKUP(C648,'2018 Pcts combinations'!$A$1:$F$705, 2, FALSE)</f>
        <v>4233</v>
      </c>
      <c r="C648" s="52">
        <v>4370</v>
      </c>
      <c r="D648" s="53" t="str">
        <f>VLOOKUP(C648,'2018 Pcts combinations'!$A$1:$E$705, 5, FALSE)</f>
        <v>Southside Church of Christ</v>
      </c>
      <c r="E648" s="52">
        <v>0</v>
      </c>
      <c r="F648" s="52">
        <v>0</v>
      </c>
      <c r="G648" s="54">
        <f t="shared" si="40"/>
        <v>0</v>
      </c>
      <c r="H648" s="52">
        <v>0</v>
      </c>
      <c r="I648" s="54">
        <f t="shared" si="41"/>
        <v>0</v>
      </c>
      <c r="J648" s="52">
        <v>0</v>
      </c>
      <c r="K648" s="54">
        <f t="shared" si="42"/>
        <v>0</v>
      </c>
      <c r="L648" s="52">
        <v>0</v>
      </c>
      <c r="M648" s="55">
        <f t="shared" si="43"/>
        <v>0</v>
      </c>
    </row>
    <row r="649" spans="1:13" x14ac:dyDescent="0.25">
      <c r="A649" s="52">
        <v>1118</v>
      </c>
      <c r="B649" s="52">
        <f>VLOOKUP(C649,'2018 Pcts combinations'!$A$1:$F$705, 2, FALSE)</f>
        <v>4233</v>
      </c>
      <c r="C649" s="52">
        <v>4432</v>
      </c>
      <c r="D649" s="53" t="str">
        <f>VLOOKUP(C649,'2018 Pcts combinations'!$A$1:$E$705, 5, FALSE)</f>
        <v>Southside Church of Christ</v>
      </c>
      <c r="E649" s="52">
        <v>119</v>
      </c>
      <c r="F649" s="52">
        <v>15</v>
      </c>
      <c r="G649" s="54">
        <f t="shared" si="40"/>
        <v>0.12605042016806722</v>
      </c>
      <c r="H649" s="52">
        <v>0</v>
      </c>
      <c r="I649" s="54">
        <f t="shared" si="41"/>
        <v>0</v>
      </c>
      <c r="J649" s="52">
        <v>12</v>
      </c>
      <c r="K649" s="54">
        <f t="shared" si="42"/>
        <v>0.10084033613445378</v>
      </c>
      <c r="L649" s="52">
        <v>3</v>
      </c>
      <c r="M649" s="55">
        <f t="shared" si="43"/>
        <v>2.5210084033613446E-2</v>
      </c>
    </row>
    <row r="650" spans="1:13" x14ac:dyDescent="0.25">
      <c r="A650" s="52">
        <v>1118</v>
      </c>
      <c r="B650" s="52">
        <f>VLOOKUP(C650,'2018 Pcts combinations'!$A$1:$F$705, 2, FALSE)</f>
        <v>4234</v>
      </c>
      <c r="C650" s="52">
        <v>4234</v>
      </c>
      <c r="D650" s="53" t="str">
        <f>VLOOKUP(C650,'2018 Pcts combinations'!$A$1:$E$705, 5, FALSE)</f>
        <v>Longhorn Activity Center</v>
      </c>
      <c r="E650" s="52">
        <v>3253</v>
      </c>
      <c r="F650" s="52">
        <v>2023</v>
      </c>
      <c r="G650" s="54">
        <f t="shared" si="40"/>
        <v>0.62188748847217956</v>
      </c>
      <c r="H650" s="52">
        <v>83</v>
      </c>
      <c r="I650" s="54">
        <f t="shared" si="41"/>
        <v>2.5514909314478942E-2</v>
      </c>
      <c r="J650" s="52">
        <v>1532</v>
      </c>
      <c r="K650" s="54">
        <f t="shared" si="42"/>
        <v>0.47094989240700891</v>
      </c>
      <c r="L650" s="52">
        <v>408</v>
      </c>
      <c r="M650" s="55">
        <f t="shared" si="43"/>
        <v>0.12542268675069168</v>
      </c>
    </row>
    <row r="651" spans="1:13" x14ac:dyDescent="0.25">
      <c r="A651" s="52">
        <v>1118</v>
      </c>
      <c r="B651" s="52">
        <f>VLOOKUP(C651,'2018 Pcts combinations'!$A$1:$F$705, 2, FALSE)</f>
        <v>4242</v>
      </c>
      <c r="C651" s="52">
        <v>4242</v>
      </c>
      <c r="D651" s="53" t="str">
        <f>VLOOKUP(C651,'2018 Pcts combinations'!$A$1:$E$705, 5, FALSE)</f>
        <v>Lake Patrol Headquarters</v>
      </c>
      <c r="E651" s="52">
        <v>637</v>
      </c>
      <c r="F651" s="52">
        <v>366</v>
      </c>
      <c r="G651" s="54">
        <f t="shared" si="40"/>
        <v>0.57456828885400313</v>
      </c>
      <c r="H651" s="52">
        <v>33</v>
      </c>
      <c r="I651" s="54">
        <f t="shared" si="41"/>
        <v>5.1805337519623233E-2</v>
      </c>
      <c r="J651" s="52">
        <v>262</v>
      </c>
      <c r="K651" s="54">
        <f t="shared" si="42"/>
        <v>0.41130298273155413</v>
      </c>
      <c r="L651" s="52">
        <v>71</v>
      </c>
      <c r="M651" s="55">
        <f t="shared" si="43"/>
        <v>0.11145996860282574</v>
      </c>
    </row>
    <row r="652" spans="1:13" x14ac:dyDescent="0.25">
      <c r="A652" s="52">
        <v>1118</v>
      </c>
      <c r="B652" s="52">
        <f>VLOOKUP(C652,'2018 Pcts combinations'!$A$1:$F$705, 2, FALSE)</f>
        <v>4242</v>
      </c>
      <c r="C652" s="52">
        <v>4373</v>
      </c>
      <c r="D652" s="53" t="str">
        <f>VLOOKUP(C652,'2018 Pcts combinations'!$A$1:$E$705, 5, FALSE)</f>
        <v>Lake Patrol Headquarters</v>
      </c>
      <c r="E652" s="52">
        <v>244</v>
      </c>
      <c r="F652" s="52">
        <v>155</v>
      </c>
      <c r="G652" s="54">
        <f t="shared" si="40"/>
        <v>0.63524590163934425</v>
      </c>
      <c r="H652" s="52">
        <v>14</v>
      </c>
      <c r="I652" s="54">
        <f t="shared" si="41"/>
        <v>5.737704918032787E-2</v>
      </c>
      <c r="J652" s="52">
        <v>89</v>
      </c>
      <c r="K652" s="54">
        <f t="shared" si="42"/>
        <v>0.36475409836065575</v>
      </c>
      <c r="L652" s="52">
        <v>52</v>
      </c>
      <c r="M652" s="55">
        <f t="shared" si="43"/>
        <v>0.21311475409836064</v>
      </c>
    </row>
    <row r="653" spans="1:13" x14ac:dyDescent="0.25">
      <c r="A653" s="52">
        <v>1118</v>
      </c>
      <c r="B653" s="52">
        <f>VLOOKUP(C653,'2018 Pcts combinations'!$A$1:$F$705, 2, FALSE)</f>
        <v>4243</v>
      </c>
      <c r="C653" s="52">
        <v>4113</v>
      </c>
      <c r="D653" s="53" t="str">
        <f>VLOOKUP(C653,'2018 Pcts combinations'!$A$1:$E$705, 5, FALSE)</f>
        <v>Faith, Hope and Love Ministries</v>
      </c>
      <c r="E653" s="52">
        <v>379</v>
      </c>
      <c r="F653" s="52">
        <v>185</v>
      </c>
      <c r="G653" s="54">
        <f t="shared" si="40"/>
        <v>0.48812664907651715</v>
      </c>
      <c r="H653" s="52">
        <v>22</v>
      </c>
      <c r="I653" s="54">
        <f t="shared" si="41"/>
        <v>5.8047493403693931E-2</v>
      </c>
      <c r="J653" s="52">
        <v>133</v>
      </c>
      <c r="K653" s="54">
        <f t="shared" si="42"/>
        <v>0.35092348284960423</v>
      </c>
      <c r="L653" s="52">
        <v>30</v>
      </c>
      <c r="M653" s="55">
        <f t="shared" si="43"/>
        <v>7.9155672823219003E-2</v>
      </c>
    </row>
    <row r="654" spans="1:13" x14ac:dyDescent="0.25">
      <c r="A654" s="52">
        <v>1118</v>
      </c>
      <c r="B654" s="52">
        <f>VLOOKUP(C654,'2018 Pcts combinations'!$A$1:$F$705, 2, FALSE)</f>
        <v>4243</v>
      </c>
      <c r="C654" s="52">
        <v>4243</v>
      </c>
      <c r="D654" s="53" t="str">
        <f>VLOOKUP(C654,'2018 Pcts combinations'!$A$1:$E$705, 5, FALSE)</f>
        <v>Faith, Hope and Love Ministries</v>
      </c>
      <c r="E654" s="52">
        <v>1625</v>
      </c>
      <c r="F654" s="52">
        <v>823</v>
      </c>
      <c r="G654" s="54">
        <f t="shared" si="40"/>
        <v>0.50646153846153841</v>
      </c>
      <c r="H654" s="52">
        <v>70</v>
      </c>
      <c r="I654" s="54">
        <f t="shared" si="41"/>
        <v>4.3076923076923075E-2</v>
      </c>
      <c r="J654" s="52">
        <v>444</v>
      </c>
      <c r="K654" s="54">
        <f t="shared" si="42"/>
        <v>0.27323076923076922</v>
      </c>
      <c r="L654" s="52">
        <v>309</v>
      </c>
      <c r="M654" s="55">
        <f t="shared" si="43"/>
        <v>0.19015384615384615</v>
      </c>
    </row>
    <row r="655" spans="1:13" x14ac:dyDescent="0.25">
      <c r="A655" s="52">
        <v>1118</v>
      </c>
      <c r="B655" s="52">
        <f>VLOOKUP(C655,'2018 Pcts combinations'!$A$1:$F$705, 2, FALSE)</f>
        <v>4256</v>
      </c>
      <c r="C655" s="52">
        <v>1351</v>
      </c>
      <c r="D655" s="53" t="str">
        <f>VLOOKUP(C655,'2018 Pcts combinations'!$A$1:$E$705, 5, FALSE)</f>
        <v>Hubbard Heights Elementary School</v>
      </c>
      <c r="E655" s="52">
        <v>0</v>
      </c>
      <c r="F655" s="52">
        <v>0</v>
      </c>
      <c r="G655" s="54">
        <f t="shared" si="40"/>
        <v>0</v>
      </c>
      <c r="H655" s="52">
        <v>0</v>
      </c>
      <c r="I655" s="54">
        <f t="shared" si="41"/>
        <v>0</v>
      </c>
      <c r="J655" s="52">
        <v>0</v>
      </c>
      <c r="K655" s="54">
        <f t="shared" si="42"/>
        <v>0</v>
      </c>
      <c r="L655" s="52">
        <v>0</v>
      </c>
      <c r="M655" s="55">
        <f t="shared" si="43"/>
        <v>0</v>
      </c>
    </row>
    <row r="656" spans="1:13" x14ac:dyDescent="0.25">
      <c r="A656" s="52">
        <v>1118</v>
      </c>
      <c r="B656" s="52">
        <f>VLOOKUP(C656,'2018 Pcts combinations'!$A$1:$F$705, 2, FALSE)</f>
        <v>4256</v>
      </c>
      <c r="C656" s="52">
        <v>1481</v>
      </c>
      <c r="D656" s="53" t="str">
        <f>VLOOKUP(C656,'2018 Pcts combinations'!$A$1:$E$705, 5, FALSE)</f>
        <v>Hubbard Heights Elementary School</v>
      </c>
      <c r="E656" s="52">
        <v>556</v>
      </c>
      <c r="F656" s="52">
        <v>184</v>
      </c>
      <c r="G656" s="54">
        <f t="shared" si="40"/>
        <v>0.33093525179856115</v>
      </c>
      <c r="H656" s="52">
        <v>7</v>
      </c>
      <c r="I656" s="54">
        <f t="shared" si="41"/>
        <v>1.2589928057553957E-2</v>
      </c>
      <c r="J656" s="52">
        <v>109</v>
      </c>
      <c r="K656" s="54">
        <f t="shared" si="42"/>
        <v>0.1960431654676259</v>
      </c>
      <c r="L656" s="52">
        <v>68</v>
      </c>
      <c r="M656" s="55">
        <f t="shared" si="43"/>
        <v>0.1223021582733813</v>
      </c>
    </row>
    <row r="657" spans="1:13" x14ac:dyDescent="0.25">
      <c r="A657" s="52">
        <v>1118</v>
      </c>
      <c r="B657" s="52">
        <f>VLOOKUP(C657,'2018 Pcts combinations'!$A$1:$F$705, 2, FALSE)</f>
        <v>4256</v>
      </c>
      <c r="C657" s="52">
        <v>1628</v>
      </c>
      <c r="D657" s="53" t="str">
        <f>VLOOKUP(C657,'2018 Pcts combinations'!$A$1:$E$705, 5, FALSE)</f>
        <v>Hubbard Heights Elementary School</v>
      </c>
      <c r="E657" s="52">
        <v>0</v>
      </c>
      <c r="F657" s="52">
        <v>0</v>
      </c>
      <c r="G657" s="54">
        <f t="shared" si="40"/>
        <v>0</v>
      </c>
      <c r="H657" s="52">
        <v>0</v>
      </c>
      <c r="I657" s="54">
        <f t="shared" si="41"/>
        <v>0</v>
      </c>
      <c r="J657" s="52">
        <v>0</v>
      </c>
      <c r="K657" s="54">
        <f t="shared" si="42"/>
        <v>0</v>
      </c>
      <c r="L657" s="52">
        <v>0</v>
      </c>
      <c r="M657" s="55">
        <f t="shared" si="43"/>
        <v>0</v>
      </c>
    </row>
    <row r="658" spans="1:13" x14ac:dyDescent="0.25">
      <c r="A658" s="52">
        <v>1118</v>
      </c>
      <c r="B658" s="52">
        <f>VLOOKUP(C658,'2018 Pcts combinations'!$A$1:$F$705, 2, FALSE)</f>
        <v>4256</v>
      </c>
      <c r="C658" s="52">
        <v>4256</v>
      </c>
      <c r="D658" s="53" t="str">
        <f>VLOOKUP(C658,'2018 Pcts combinations'!$A$1:$E$705, 5, FALSE)</f>
        <v>Hubbard Heights Elementary School</v>
      </c>
      <c r="E658" s="52">
        <v>793</v>
      </c>
      <c r="F658" s="52">
        <v>362</v>
      </c>
      <c r="G658" s="54">
        <f t="shared" si="40"/>
        <v>0.45649432534678436</v>
      </c>
      <c r="H658" s="52">
        <v>19</v>
      </c>
      <c r="I658" s="54">
        <f t="shared" si="41"/>
        <v>2.3959646910466582E-2</v>
      </c>
      <c r="J658" s="52">
        <v>194</v>
      </c>
      <c r="K658" s="54">
        <f t="shared" si="42"/>
        <v>0.24464060529634299</v>
      </c>
      <c r="L658" s="52">
        <v>149</v>
      </c>
      <c r="M658" s="55">
        <f t="shared" si="43"/>
        <v>0.18789407313997478</v>
      </c>
    </row>
    <row r="659" spans="1:13" x14ac:dyDescent="0.25">
      <c r="A659" s="52">
        <v>1118</v>
      </c>
      <c r="B659" s="52">
        <f>VLOOKUP(C659,'2018 Pcts combinations'!$A$1:$F$705, 2, FALSE)</f>
        <v>4259</v>
      </c>
      <c r="C659" s="52">
        <v>4065</v>
      </c>
      <c r="D659" s="53" t="str">
        <f>VLOOKUP(C659,'2018 Pcts combinations'!$A$1:$E$705, 5, FALSE)</f>
        <v>Lakeside Church of God</v>
      </c>
      <c r="E659" s="52">
        <v>3519</v>
      </c>
      <c r="F659" s="52">
        <v>2113</v>
      </c>
      <c r="G659" s="54">
        <f t="shared" si="40"/>
        <v>0.60045467462347257</v>
      </c>
      <c r="H659" s="52">
        <v>105</v>
      </c>
      <c r="I659" s="54">
        <f t="shared" si="41"/>
        <v>2.9838022165387893E-2</v>
      </c>
      <c r="J659" s="52">
        <v>1590</v>
      </c>
      <c r="K659" s="54">
        <f t="shared" si="42"/>
        <v>0.45183290707587381</v>
      </c>
      <c r="L659" s="52">
        <v>418</v>
      </c>
      <c r="M659" s="55">
        <f t="shared" si="43"/>
        <v>0.11878374538221086</v>
      </c>
    </row>
    <row r="660" spans="1:13" x14ac:dyDescent="0.25">
      <c r="A660" s="52">
        <v>1118</v>
      </c>
      <c r="B660" s="52">
        <f>VLOOKUP(C660,'2018 Pcts combinations'!$A$1:$F$705, 2, FALSE)</f>
        <v>4259</v>
      </c>
      <c r="C660" s="52">
        <v>4259</v>
      </c>
      <c r="D660" s="53" t="str">
        <f>VLOOKUP(C660,'2018 Pcts combinations'!$A$1:$E$705, 5, FALSE)</f>
        <v>Lakeside Church of God</v>
      </c>
      <c r="E660" s="52">
        <v>1069</v>
      </c>
      <c r="F660" s="52">
        <v>730</v>
      </c>
      <c r="G660" s="54">
        <f t="shared" si="40"/>
        <v>0.68288119738072961</v>
      </c>
      <c r="H660" s="52">
        <v>68</v>
      </c>
      <c r="I660" s="54">
        <f t="shared" si="41"/>
        <v>6.3610851262862492E-2</v>
      </c>
      <c r="J660" s="52">
        <v>498</v>
      </c>
      <c r="K660" s="54">
        <f t="shared" si="42"/>
        <v>0.46585594013096354</v>
      </c>
      <c r="L660" s="52">
        <v>164</v>
      </c>
      <c r="M660" s="55">
        <f t="shared" si="43"/>
        <v>0.15341440598690365</v>
      </c>
    </row>
    <row r="661" spans="1:13" x14ac:dyDescent="0.25">
      <c r="A661" s="52">
        <v>1118</v>
      </c>
      <c r="B661" s="52">
        <f>VLOOKUP(C661,'2018 Pcts combinations'!$A$1:$F$705, 2, FALSE)</f>
        <v>4261</v>
      </c>
      <c r="C661" s="52">
        <v>4261</v>
      </c>
      <c r="D661" s="53" t="str">
        <f>VLOOKUP(C661,'2018 Pcts combinations'!$A$1:$E$705, 5, FALSE)</f>
        <v>Bluebonnet Elementary School</v>
      </c>
      <c r="E661" s="52">
        <v>3279</v>
      </c>
      <c r="F661" s="52">
        <v>1576</v>
      </c>
      <c r="G661" s="54">
        <f t="shared" si="40"/>
        <v>0.4806343397377249</v>
      </c>
      <c r="H661" s="52">
        <v>58</v>
      </c>
      <c r="I661" s="54">
        <f t="shared" si="41"/>
        <v>1.7688319609637085E-2</v>
      </c>
      <c r="J661" s="52">
        <v>1086</v>
      </c>
      <c r="K661" s="54">
        <f t="shared" si="42"/>
        <v>0.3311985361390668</v>
      </c>
      <c r="L661" s="52">
        <v>432</v>
      </c>
      <c r="M661" s="55">
        <f t="shared" si="43"/>
        <v>0.13174748398902103</v>
      </c>
    </row>
    <row r="662" spans="1:13" x14ac:dyDescent="0.25">
      <c r="A662" s="52">
        <v>1118</v>
      </c>
      <c r="B662" s="52">
        <f>VLOOKUP(C662,'2018 Pcts combinations'!$A$1:$F$705, 2, FALSE)</f>
        <v>4261</v>
      </c>
      <c r="C662" s="52">
        <v>4528</v>
      </c>
      <c r="D662" s="53" t="str">
        <f>VLOOKUP(C662,'2018 Pcts combinations'!$A$1:$E$705, 5, FALSE)</f>
        <v>Bluebonnet Elementary School</v>
      </c>
      <c r="E662" s="52">
        <v>3786</v>
      </c>
      <c r="F662" s="52">
        <v>2106</v>
      </c>
      <c r="G662" s="54">
        <f t="shared" si="40"/>
        <v>0.55625990491283672</v>
      </c>
      <c r="H662" s="52">
        <v>73</v>
      </c>
      <c r="I662" s="54">
        <f t="shared" si="41"/>
        <v>1.9281563655573163E-2</v>
      </c>
      <c r="J662" s="52">
        <v>1522</v>
      </c>
      <c r="K662" s="54">
        <f t="shared" si="42"/>
        <v>0.40200739566825144</v>
      </c>
      <c r="L662" s="52">
        <v>511</v>
      </c>
      <c r="M662" s="55">
        <f t="shared" si="43"/>
        <v>0.13497094558901215</v>
      </c>
    </row>
    <row r="663" spans="1:13" x14ac:dyDescent="0.25">
      <c r="A663" s="52">
        <v>1118</v>
      </c>
      <c r="B663" s="52">
        <f>VLOOKUP(C663,'2018 Pcts combinations'!$A$1:$F$705, 2, FALSE)</f>
        <v>4272</v>
      </c>
      <c r="C663" s="52">
        <v>4272</v>
      </c>
      <c r="D663" s="53" t="str">
        <f>VLOOKUP(C663,'2018 Pcts combinations'!$A$1:$E$705, 5, FALSE)</f>
        <v>Grace Baptist Church</v>
      </c>
      <c r="E663" s="52">
        <v>603</v>
      </c>
      <c r="F663" s="52">
        <v>312</v>
      </c>
      <c r="G663" s="54">
        <f t="shared" si="40"/>
        <v>0.51741293532338306</v>
      </c>
      <c r="H663" s="52">
        <v>18</v>
      </c>
      <c r="I663" s="54">
        <f t="shared" si="41"/>
        <v>2.9850746268656716E-2</v>
      </c>
      <c r="J663" s="52">
        <v>197</v>
      </c>
      <c r="K663" s="54">
        <f t="shared" si="42"/>
        <v>0.32669983416252074</v>
      </c>
      <c r="L663" s="52">
        <v>97</v>
      </c>
      <c r="M663" s="55">
        <f t="shared" si="43"/>
        <v>0.16086235489220563</v>
      </c>
    </row>
    <row r="664" spans="1:13" x14ac:dyDescent="0.25">
      <c r="A664" s="52">
        <v>1118</v>
      </c>
      <c r="B664" s="52">
        <f>VLOOKUP(C664,'2018 Pcts combinations'!$A$1:$F$705, 2, FALSE)</f>
        <v>4276</v>
      </c>
      <c r="C664" s="52">
        <v>4276</v>
      </c>
      <c r="D664" s="53" t="str">
        <f>VLOOKUP(C664,'2018 Pcts combinations'!$A$1:$E$705, 5, FALSE)</f>
        <v>Redeemer Bible Church</v>
      </c>
      <c r="E664" s="52">
        <v>2374</v>
      </c>
      <c r="F664" s="52">
        <v>1232</v>
      </c>
      <c r="G664" s="54">
        <f t="shared" si="40"/>
        <v>0.51895534962089296</v>
      </c>
      <c r="H664" s="52">
        <v>52</v>
      </c>
      <c r="I664" s="54">
        <f t="shared" si="41"/>
        <v>2.1903959561920809E-2</v>
      </c>
      <c r="J664" s="52">
        <v>769</v>
      </c>
      <c r="K664" s="54">
        <f t="shared" si="42"/>
        <v>0.32392586352148273</v>
      </c>
      <c r="L664" s="52">
        <v>411</v>
      </c>
      <c r="M664" s="55">
        <f t="shared" si="43"/>
        <v>0.17312552653748947</v>
      </c>
    </row>
    <row r="665" spans="1:13" x14ac:dyDescent="0.25">
      <c r="A665" s="52">
        <v>1118</v>
      </c>
      <c r="B665" s="52">
        <f>VLOOKUP(C665,'2018 Pcts combinations'!$A$1:$F$705, 2, FALSE)</f>
        <v>4290</v>
      </c>
      <c r="C665" s="52">
        <v>4290</v>
      </c>
      <c r="D665" s="53" t="str">
        <f>VLOOKUP(C665,'2018 Pcts combinations'!$A$1:$E$705, 5, FALSE)</f>
        <v>O. H. Stowe Elementary School</v>
      </c>
      <c r="E665" s="52">
        <v>2540</v>
      </c>
      <c r="F665" s="52">
        <v>1261</v>
      </c>
      <c r="G665" s="54">
        <f t="shared" si="40"/>
        <v>0.49645669291338584</v>
      </c>
      <c r="H665" s="52">
        <v>71</v>
      </c>
      <c r="I665" s="54">
        <f t="shared" si="41"/>
        <v>2.7952755905511811E-2</v>
      </c>
      <c r="J665" s="52">
        <v>860</v>
      </c>
      <c r="K665" s="54">
        <f t="shared" si="42"/>
        <v>0.33858267716535434</v>
      </c>
      <c r="L665" s="52">
        <v>330</v>
      </c>
      <c r="M665" s="55">
        <f t="shared" si="43"/>
        <v>0.12992125984251968</v>
      </c>
    </row>
    <row r="666" spans="1:13" x14ac:dyDescent="0.25">
      <c r="A666" s="52">
        <v>1118</v>
      </c>
      <c r="B666" s="52">
        <f>VLOOKUP(C666,'2018 Pcts combinations'!$A$1:$F$705, 2, FALSE)</f>
        <v>4328</v>
      </c>
      <c r="C666" s="52">
        <v>4328</v>
      </c>
      <c r="D666" s="53" t="str">
        <f>VLOOKUP(C666,'2018 Pcts combinations'!$A$1:$E$705, 5, FALSE)</f>
        <v>W. G. Thomas Coliseum</v>
      </c>
      <c r="E666" s="52">
        <v>1573</v>
      </c>
      <c r="F666" s="52">
        <v>691</v>
      </c>
      <c r="G666" s="54">
        <f t="shared" si="40"/>
        <v>0.43928798474253022</v>
      </c>
      <c r="H666" s="52">
        <v>29</v>
      </c>
      <c r="I666" s="54">
        <f t="shared" si="41"/>
        <v>1.8436109345200253E-2</v>
      </c>
      <c r="J666" s="52">
        <v>466</v>
      </c>
      <c r="K666" s="54">
        <f t="shared" si="42"/>
        <v>0.29624920534011445</v>
      </c>
      <c r="L666" s="52">
        <v>196</v>
      </c>
      <c r="M666" s="55">
        <f t="shared" si="43"/>
        <v>0.12460267005721551</v>
      </c>
    </row>
    <row r="667" spans="1:13" x14ac:dyDescent="0.25">
      <c r="A667" s="52">
        <v>1118</v>
      </c>
      <c r="B667" s="52">
        <f>VLOOKUP(C667,'2018 Pcts combinations'!$A$1:$F$705, 2, FALSE)</f>
        <v>4338</v>
      </c>
      <c r="C667" s="52">
        <v>4338</v>
      </c>
      <c r="D667" s="53" t="str">
        <f>VLOOKUP(C667,'2018 Pcts combinations'!$A$1:$E$705, 5, FALSE)</f>
        <v>Highland Middle School</v>
      </c>
      <c r="E667" s="52">
        <v>3576</v>
      </c>
      <c r="F667" s="52">
        <v>1885</v>
      </c>
      <c r="G667" s="54">
        <f t="shared" si="40"/>
        <v>0.52712527964205813</v>
      </c>
      <c r="H667" s="52">
        <v>87</v>
      </c>
      <c r="I667" s="54">
        <f t="shared" si="41"/>
        <v>2.4328859060402684E-2</v>
      </c>
      <c r="J667" s="52">
        <v>1194</v>
      </c>
      <c r="K667" s="54">
        <f t="shared" si="42"/>
        <v>0.33389261744966442</v>
      </c>
      <c r="L667" s="52">
        <v>604</v>
      </c>
      <c r="M667" s="55">
        <f t="shared" si="43"/>
        <v>0.16890380313199105</v>
      </c>
    </row>
    <row r="668" spans="1:13" x14ac:dyDescent="0.25">
      <c r="A668" s="52">
        <v>1118</v>
      </c>
      <c r="B668" s="52">
        <f>VLOOKUP(C668,'2018 Pcts combinations'!$A$1:$F$705, 2, FALSE)</f>
        <v>4340</v>
      </c>
      <c r="C668" s="52">
        <v>4284</v>
      </c>
      <c r="D668" s="53" t="str">
        <f>VLOOKUP(C668,'2018 Pcts combinations'!$A$1:$E$705, 5, FALSE)</f>
        <v>Good Shepherd Lutheran Church</v>
      </c>
      <c r="E668" s="52">
        <v>271</v>
      </c>
      <c r="F668" s="52">
        <v>156</v>
      </c>
      <c r="G668" s="54">
        <f t="shared" si="40"/>
        <v>0.57564575645756455</v>
      </c>
      <c r="H668" s="52">
        <v>12</v>
      </c>
      <c r="I668" s="54">
        <f t="shared" si="41"/>
        <v>4.4280442804428041E-2</v>
      </c>
      <c r="J668" s="52">
        <v>108</v>
      </c>
      <c r="K668" s="54">
        <f t="shared" si="42"/>
        <v>0.39852398523985239</v>
      </c>
      <c r="L668" s="52">
        <v>36</v>
      </c>
      <c r="M668" s="55">
        <f t="shared" si="43"/>
        <v>0.13284132841328414</v>
      </c>
    </row>
    <row r="669" spans="1:13" x14ac:dyDescent="0.25">
      <c r="A669" s="52">
        <v>1118</v>
      </c>
      <c r="B669" s="52">
        <f>VLOOKUP(C669,'2018 Pcts combinations'!$A$1:$F$705, 2, FALSE)</f>
        <v>4340</v>
      </c>
      <c r="C669" s="52">
        <v>4340</v>
      </c>
      <c r="D669" s="53" t="str">
        <f>VLOOKUP(C669,'2018 Pcts combinations'!$A$1:$E$705, 5, FALSE)</f>
        <v>Good Shepherd Lutheran Church</v>
      </c>
      <c r="E669" s="52">
        <v>2273</v>
      </c>
      <c r="F669" s="52">
        <v>1229</v>
      </c>
      <c r="G669" s="54">
        <f t="shared" si="40"/>
        <v>0.54069511658600966</v>
      </c>
      <c r="H669" s="52">
        <v>100</v>
      </c>
      <c r="I669" s="54">
        <f t="shared" si="41"/>
        <v>4.3994720633523977E-2</v>
      </c>
      <c r="J669" s="52">
        <v>817</v>
      </c>
      <c r="K669" s="54">
        <f t="shared" si="42"/>
        <v>0.35943686757589088</v>
      </c>
      <c r="L669" s="52">
        <v>312</v>
      </c>
      <c r="M669" s="55">
        <f t="shared" si="43"/>
        <v>0.13726352837659481</v>
      </c>
    </row>
    <row r="670" spans="1:13" x14ac:dyDescent="0.25">
      <c r="A670" s="52">
        <v>1118</v>
      </c>
      <c r="B670" s="52">
        <f>VLOOKUP(C670,'2018 Pcts combinations'!$A$1:$F$705, 2, FALSE)</f>
        <v>4342</v>
      </c>
      <c r="C670" s="52">
        <v>4230</v>
      </c>
      <c r="D670" s="53" t="str">
        <f>VLOOKUP(C670,'2018 Pcts combinations'!$A$1:$E$705, 5, FALSE)</f>
        <v>Faith Lutheran Church</v>
      </c>
      <c r="E670" s="52">
        <v>3745</v>
      </c>
      <c r="F670" s="52">
        <v>2337</v>
      </c>
      <c r="G670" s="54">
        <f t="shared" si="40"/>
        <v>0.62403204272363155</v>
      </c>
      <c r="H670" s="52">
        <v>223</v>
      </c>
      <c r="I670" s="54">
        <f t="shared" si="41"/>
        <v>5.9546061415220293E-2</v>
      </c>
      <c r="J670" s="52">
        <v>1648</v>
      </c>
      <c r="K670" s="54">
        <f t="shared" si="42"/>
        <v>0.44005340453938585</v>
      </c>
      <c r="L670" s="52">
        <v>466</v>
      </c>
      <c r="M670" s="55">
        <f t="shared" si="43"/>
        <v>0.12443257676902536</v>
      </c>
    </row>
    <row r="671" spans="1:13" x14ac:dyDescent="0.25">
      <c r="A671" s="52">
        <v>1118</v>
      </c>
      <c r="B671" s="52">
        <f>VLOOKUP(C671,'2018 Pcts combinations'!$A$1:$F$705, 2, FALSE)</f>
        <v>4342</v>
      </c>
      <c r="C671" s="52">
        <v>4342</v>
      </c>
      <c r="D671" s="53" t="str">
        <f>VLOOKUP(C671,'2018 Pcts combinations'!$A$1:$E$705, 5, FALSE)</f>
        <v>Faith Lutheran Church</v>
      </c>
      <c r="E671" s="52">
        <v>2231</v>
      </c>
      <c r="F671" s="52">
        <v>1580</v>
      </c>
      <c r="G671" s="54">
        <f t="shared" si="40"/>
        <v>0.70820259973106225</v>
      </c>
      <c r="H671" s="52">
        <v>164</v>
      </c>
      <c r="I671" s="54">
        <f t="shared" si="41"/>
        <v>7.3509636934110265E-2</v>
      </c>
      <c r="J671" s="52">
        <v>994</v>
      </c>
      <c r="K671" s="54">
        <f t="shared" si="42"/>
        <v>0.4455401165396683</v>
      </c>
      <c r="L671" s="52">
        <v>422</v>
      </c>
      <c r="M671" s="55">
        <f t="shared" si="43"/>
        <v>0.18915284625728374</v>
      </c>
    </row>
    <row r="672" spans="1:13" x14ac:dyDescent="0.25">
      <c r="A672" s="52">
        <v>1118</v>
      </c>
      <c r="B672" s="52">
        <f>VLOOKUP(C672,'2018 Pcts combinations'!$A$1:$F$705, 2, FALSE)</f>
        <v>4343</v>
      </c>
      <c r="C672" s="52">
        <v>1366</v>
      </c>
      <c r="D672" s="53" t="str">
        <f>VLOOKUP(C672,'2018 Pcts combinations'!$A$1:$E$705, 5, FALSE)</f>
        <v>Arborlawn United Methodist Church Annex Building</v>
      </c>
      <c r="E672" s="52">
        <v>0</v>
      </c>
      <c r="F672" s="52">
        <v>0</v>
      </c>
      <c r="G672" s="54">
        <f t="shared" si="40"/>
        <v>0</v>
      </c>
      <c r="H672" s="52">
        <v>0</v>
      </c>
      <c r="I672" s="54">
        <f t="shared" si="41"/>
        <v>0</v>
      </c>
      <c r="J672" s="52">
        <v>0</v>
      </c>
      <c r="K672" s="54">
        <f t="shared" si="42"/>
        <v>0</v>
      </c>
      <c r="L672" s="52">
        <v>0</v>
      </c>
      <c r="M672" s="55">
        <f t="shared" si="43"/>
        <v>0</v>
      </c>
    </row>
    <row r="673" spans="1:13" x14ac:dyDescent="0.25">
      <c r="A673" s="52">
        <v>1118</v>
      </c>
      <c r="B673" s="52">
        <f>VLOOKUP(C673,'2018 Pcts combinations'!$A$1:$F$705, 2, FALSE)</f>
        <v>4343</v>
      </c>
      <c r="C673" s="52">
        <v>4343</v>
      </c>
      <c r="D673" s="53" t="str">
        <f>VLOOKUP(C673,'2018 Pcts combinations'!$A$1:$E$705, 5, FALSE)</f>
        <v>Arborlawn United Methodist Church Annex Building</v>
      </c>
      <c r="E673" s="52">
        <v>1764</v>
      </c>
      <c r="F673" s="52">
        <v>1294</v>
      </c>
      <c r="G673" s="54">
        <f t="shared" si="40"/>
        <v>0.73356009070294781</v>
      </c>
      <c r="H673" s="52">
        <v>115</v>
      </c>
      <c r="I673" s="54">
        <f t="shared" si="41"/>
        <v>6.5192743764172334E-2</v>
      </c>
      <c r="J673" s="52">
        <v>943</v>
      </c>
      <c r="K673" s="54">
        <f t="shared" si="42"/>
        <v>0.53458049886621317</v>
      </c>
      <c r="L673" s="52">
        <v>236</v>
      </c>
      <c r="M673" s="55">
        <f t="shared" si="43"/>
        <v>0.13378684807256236</v>
      </c>
    </row>
    <row r="674" spans="1:13" x14ac:dyDescent="0.25">
      <c r="A674" s="52">
        <v>1118</v>
      </c>
      <c r="B674" s="52">
        <f>VLOOKUP(C674,'2018 Pcts combinations'!$A$1:$F$705, 2, FALSE)</f>
        <v>4374</v>
      </c>
      <c r="C674" s="52">
        <v>4374</v>
      </c>
      <c r="D674" s="53" t="str">
        <f>VLOOKUP(C674,'2018 Pcts combinations'!$A$1:$E$705, 5, FALSE)</f>
        <v>Summerglen Branch Library</v>
      </c>
      <c r="E674" s="52">
        <v>2326</v>
      </c>
      <c r="F674" s="52">
        <v>1282</v>
      </c>
      <c r="G674" s="54">
        <f t="shared" si="40"/>
        <v>0.55116079105760962</v>
      </c>
      <c r="H674" s="52">
        <v>80</v>
      </c>
      <c r="I674" s="54">
        <f t="shared" si="41"/>
        <v>3.4393809114359415E-2</v>
      </c>
      <c r="J674" s="52">
        <v>848</v>
      </c>
      <c r="K674" s="54">
        <f t="shared" si="42"/>
        <v>0.36457437661220982</v>
      </c>
      <c r="L674" s="52">
        <v>354</v>
      </c>
      <c r="M674" s="55">
        <f t="shared" si="43"/>
        <v>0.15219260533104043</v>
      </c>
    </row>
    <row r="675" spans="1:13" x14ac:dyDescent="0.25">
      <c r="A675" s="52">
        <v>1118</v>
      </c>
      <c r="B675" s="52">
        <f>VLOOKUP(C675,'2018 Pcts combinations'!$A$1:$F$705, 2, FALSE)</f>
        <v>4375</v>
      </c>
      <c r="C675" s="52">
        <v>4375</v>
      </c>
      <c r="D675" s="53" t="str">
        <f>VLOOKUP(C675,'2018 Pcts combinations'!$A$1:$E$705, 5, FALSE)</f>
        <v>Lighthouse Fellowship</v>
      </c>
      <c r="E675" s="52">
        <v>2721</v>
      </c>
      <c r="F675" s="52">
        <v>1636</v>
      </c>
      <c r="G675" s="54">
        <f t="shared" si="40"/>
        <v>0.60124954061006985</v>
      </c>
      <c r="H675" s="52">
        <v>105</v>
      </c>
      <c r="I675" s="54">
        <f t="shared" si="41"/>
        <v>3.8588754134509372E-2</v>
      </c>
      <c r="J675" s="52">
        <v>1063</v>
      </c>
      <c r="K675" s="54">
        <f t="shared" si="42"/>
        <v>0.3906651966188901</v>
      </c>
      <c r="L675" s="52">
        <v>468</v>
      </c>
      <c r="M675" s="55">
        <f t="shared" si="43"/>
        <v>0.17199558985667035</v>
      </c>
    </row>
    <row r="676" spans="1:13" x14ac:dyDescent="0.25">
      <c r="A676" s="52">
        <v>1118</v>
      </c>
      <c r="B676" s="52">
        <f>VLOOKUP(C676,'2018 Pcts combinations'!$A$1:$F$705, 2, FALSE)</f>
        <v>4410</v>
      </c>
      <c r="C676" s="52">
        <v>4410</v>
      </c>
      <c r="D676" s="53" t="str">
        <f>VLOOKUP(C676,'2018 Pcts combinations'!$A$1:$E$705, 5, FALSE)</f>
        <v>Glenview Baptist Church</v>
      </c>
      <c r="E676" s="52">
        <v>2998</v>
      </c>
      <c r="F676" s="52">
        <v>1449</v>
      </c>
      <c r="G676" s="54">
        <f t="shared" si="40"/>
        <v>0.48332221480987325</v>
      </c>
      <c r="H676" s="52">
        <v>62</v>
      </c>
      <c r="I676" s="54">
        <f t="shared" si="41"/>
        <v>2.0680453635757171E-2</v>
      </c>
      <c r="J676" s="52">
        <v>971</v>
      </c>
      <c r="K676" s="54">
        <f t="shared" si="42"/>
        <v>0.32388258839226153</v>
      </c>
      <c r="L676" s="52">
        <v>416</v>
      </c>
      <c r="M676" s="55">
        <f t="shared" si="43"/>
        <v>0.13875917278185457</v>
      </c>
    </row>
    <row r="677" spans="1:13" x14ac:dyDescent="0.25">
      <c r="A677" s="52">
        <v>1118</v>
      </c>
      <c r="B677" s="52">
        <f>VLOOKUP(C677,'2018 Pcts combinations'!$A$1:$F$705, 2, FALSE)</f>
        <v>4454</v>
      </c>
      <c r="C677" s="52">
        <v>4429</v>
      </c>
      <c r="D677" s="53" t="str">
        <f>VLOOKUP(C677,'2018 Pcts combinations'!$A$1:$E$705, 5, FALSE)</f>
        <v>Eagle Mountain-Saginaw ISD Bldg 6</v>
      </c>
      <c r="E677" s="52">
        <v>1705</v>
      </c>
      <c r="F677" s="52">
        <v>847</v>
      </c>
      <c r="G677" s="54">
        <f t="shared" si="40"/>
        <v>0.49677419354838709</v>
      </c>
      <c r="H677" s="52">
        <v>29</v>
      </c>
      <c r="I677" s="54">
        <f t="shared" si="41"/>
        <v>1.7008797653958945E-2</v>
      </c>
      <c r="J677" s="52">
        <v>605</v>
      </c>
      <c r="K677" s="54">
        <f t="shared" si="42"/>
        <v>0.35483870967741937</v>
      </c>
      <c r="L677" s="52">
        <v>213</v>
      </c>
      <c r="M677" s="55">
        <f t="shared" si="43"/>
        <v>0.12492668621700879</v>
      </c>
    </row>
    <row r="678" spans="1:13" x14ac:dyDescent="0.25">
      <c r="A678" s="52">
        <v>1118</v>
      </c>
      <c r="B678" s="52">
        <f>VLOOKUP(C678,'2018 Pcts combinations'!$A$1:$F$705, 2, FALSE)</f>
        <v>4454</v>
      </c>
      <c r="C678" s="52">
        <v>4454</v>
      </c>
      <c r="D678" s="53" t="str">
        <f>VLOOKUP(C678,'2018 Pcts combinations'!$A$1:$E$705, 5, FALSE)</f>
        <v>Eagle Mountain-Saginaw ISD Bldg 6</v>
      </c>
      <c r="E678" s="52">
        <v>2814</v>
      </c>
      <c r="F678" s="52">
        <v>1270</v>
      </c>
      <c r="G678" s="54">
        <f t="shared" si="40"/>
        <v>0.4513148542999289</v>
      </c>
      <c r="H678" s="52">
        <v>54</v>
      </c>
      <c r="I678" s="54">
        <f t="shared" si="41"/>
        <v>1.9189765458422176E-2</v>
      </c>
      <c r="J678" s="52">
        <v>903</v>
      </c>
      <c r="K678" s="54">
        <f t="shared" si="42"/>
        <v>0.32089552238805968</v>
      </c>
      <c r="L678" s="52">
        <v>313</v>
      </c>
      <c r="M678" s="55">
        <f t="shared" si="43"/>
        <v>0.11122956645344705</v>
      </c>
    </row>
    <row r="679" spans="1:13" x14ac:dyDescent="0.25">
      <c r="A679" s="52">
        <v>1118</v>
      </c>
      <c r="B679" s="52">
        <f>VLOOKUP(C679,'2018 Pcts combinations'!$A$1:$F$705, 2, FALSE)</f>
        <v>4454</v>
      </c>
      <c r="C679" s="52">
        <v>4694</v>
      </c>
      <c r="D679" s="53" t="str">
        <f>VLOOKUP(C679,'2018 Pcts combinations'!$A$1:$E$705, 5, FALSE)</f>
        <v>Eagle Mountain-Saginaw ISD Bldg 6</v>
      </c>
      <c r="E679" s="52">
        <v>3591</v>
      </c>
      <c r="F679" s="52">
        <v>1904</v>
      </c>
      <c r="G679" s="54">
        <f t="shared" si="40"/>
        <v>0.53021442495126703</v>
      </c>
      <c r="H679" s="52">
        <v>68</v>
      </c>
      <c r="I679" s="54">
        <f t="shared" si="41"/>
        <v>1.8936229462545251E-2</v>
      </c>
      <c r="J679" s="52">
        <v>1429</v>
      </c>
      <c r="K679" s="54">
        <f t="shared" si="42"/>
        <v>0.39793929267613476</v>
      </c>
      <c r="L679" s="52">
        <v>407</v>
      </c>
      <c r="M679" s="55">
        <f t="shared" si="43"/>
        <v>0.11333890281258702</v>
      </c>
    </row>
    <row r="680" spans="1:13" x14ac:dyDescent="0.25">
      <c r="A680" s="52">
        <v>1118</v>
      </c>
      <c r="B680" s="52">
        <f>VLOOKUP(C680,'2018 Pcts combinations'!$A$1:$F$705, 2, FALSE)</f>
        <v>4456</v>
      </c>
      <c r="C680" s="52">
        <v>4118</v>
      </c>
      <c r="D680" s="53" t="str">
        <f>VLOOKUP(C680,'2018 Pcts combinations'!$A$1:$E$705, 5, FALSE)</f>
        <v>Harvest United Methodist Fort Worth</v>
      </c>
      <c r="E680" s="52">
        <v>1328</v>
      </c>
      <c r="F680" s="52">
        <v>770</v>
      </c>
      <c r="G680" s="54">
        <f t="shared" si="40"/>
        <v>0.57981927710843373</v>
      </c>
      <c r="H680" s="52">
        <v>37</v>
      </c>
      <c r="I680" s="54">
        <f t="shared" si="41"/>
        <v>2.786144578313253E-2</v>
      </c>
      <c r="J680" s="52">
        <v>527</v>
      </c>
      <c r="K680" s="54">
        <f t="shared" si="42"/>
        <v>0.39683734939759036</v>
      </c>
      <c r="L680" s="52">
        <v>206</v>
      </c>
      <c r="M680" s="55">
        <f t="shared" si="43"/>
        <v>0.15512048192771086</v>
      </c>
    </row>
    <row r="681" spans="1:13" x14ac:dyDescent="0.25">
      <c r="A681" s="52">
        <v>1118</v>
      </c>
      <c r="B681" s="52">
        <f>VLOOKUP(C681,'2018 Pcts combinations'!$A$1:$F$705, 2, FALSE)</f>
        <v>4456</v>
      </c>
      <c r="C681" s="52">
        <v>4456</v>
      </c>
      <c r="D681" s="53" t="str">
        <f>VLOOKUP(C681,'2018 Pcts combinations'!$A$1:$E$705, 5, FALSE)</f>
        <v>Harvest United Methodist Fort Worth</v>
      </c>
      <c r="E681" s="52">
        <v>1049</v>
      </c>
      <c r="F681" s="52">
        <v>748</v>
      </c>
      <c r="G681" s="54">
        <f t="shared" si="40"/>
        <v>0.71306005719733079</v>
      </c>
      <c r="H681" s="52">
        <v>59</v>
      </c>
      <c r="I681" s="54">
        <f t="shared" si="41"/>
        <v>5.624404194470925E-2</v>
      </c>
      <c r="J681" s="52">
        <v>482</v>
      </c>
      <c r="K681" s="54">
        <f t="shared" si="42"/>
        <v>0.45948522402287895</v>
      </c>
      <c r="L681" s="52">
        <v>207</v>
      </c>
      <c r="M681" s="55">
        <f t="shared" si="43"/>
        <v>0.19733079122974262</v>
      </c>
    </row>
    <row r="682" spans="1:13" x14ac:dyDescent="0.25">
      <c r="A682" s="52">
        <v>1118</v>
      </c>
      <c r="B682" s="52">
        <f>VLOOKUP(C682,'2018 Pcts combinations'!$A$1:$F$705, 2, FALSE)</f>
        <v>4498</v>
      </c>
      <c r="C682" s="52">
        <v>4498</v>
      </c>
      <c r="D682" s="53" t="str">
        <f>VLOOKUP(C682,'2018 Pcts combinations'!$A$1:$E$705, 5, FALSE)</f>
        <v>Trinity Episcopal Church</v>
      </c>
      <c r="E682" s="52">
        <v>577</v>
      </c>
      <c r="F682" s="52">
        <v>441</v>
      </c>
      <c r="G682" s="54">
        <f t="shared" si="40"/>
        <v>0.76429809358752165</v>
      </c>
      <c r="H682" s="52">
        <v>27</v>
      </c>
      <c r="I682" s="54">
        <f t="shared" si="41"/>
        <v>4.6793760831889082E-2</v>
      </c>
      <c r="J682" s="52">
        <v>324</v>
      </c>
      <c r="K682" s="54">
        <f t="shared" si="42"/>
        <v>0.56152512998266901</v>
      </c>
      <c r="L682" s="52">
        <v>90</v>
      </c>
      <c r="M682" s="55">
        <f t="shared" si="43"/>
        <v>0.15597920277296359</v>
      </c>
    </row>
    <row r="683" spans="1:13" x14ac:dyDescent="0.25">
      <c r="A683" s="52">
        <v>1118</v>
      </c>
      <c r="B683" s="52">
        <f>VLOOKUP(C683,'2018 Pcts combinations'!$A$1:$F$705, 2, FALSE)</f>
        <v>4503</v>
      </c>
      <c r="C683" s="52">
        <v>4503</v>
      </c>
      <c r="D683" s="53" t="str">
        <f>VLOOKUP(C683,'2018 Pcts combinations'!$A$1:$E$705, 5, FALSE)</f>
        <v>Springdale Baptist Church</v>
      </c>
      <c r="E683" s="52">
        <v>961</v>
      </c>
      <c r="F683" s="52">
        <v>456</v>
      </c>
      <c r="G683" s="54">
        <f t="shared" si="40"/>
        <v>0.47450572320499479</v>
      </c>
      <c r="H683" s="52">
        <v>16</v>
      </c>
      <c r="I683" s="54">
        <f t="shared" si="41"/>
        <v>1.6649323621227889E-2</v>
      </c>
      <c r="J683" s="52">
        <v>254</v>
      </c>
      <c r="K683" s="54">
        <f t="shared" si="42"/>
        <v>0.26430801248699271</v>
      </c>
      <c r="L683" s="52">
        <v>186</v>
      </c>
      <c r="M683" s="55">
        <f t="shared" si="43"/>
        <v>0.19354838709677419</v>
      </c>
    </row>
    <row r="684" spans="1:13" x14ac:dyDescent="0.25">
      <c r="A684" s="52">
        <v>1118</v>
      </c>
      <c r="B684" s="52">
        <f>VLOOKUP(C684,'2018 Pcts combinations'!$A$1:$F$705, 2, FALSE)</f>
        <v>4508</v>
      </c>
      <c r="C684" s="52">
        <v>4508</v>
      </c>
      <c r="D684" s="53" t="str">
        <f>VLOOKUP(C684,'2018 Pcts combinations'!$A$1:$E$705, 5, FALSE)</f>
        <v>Parkview Elementary School</v>
      </c>
      <c r="E684" s="52">
        <v>4136</v>
      </c>
      <c r="F684" s="52">
        <v>2080</v>
      </c>
      <c r="G684" s="54">
        <f t="shared" si="40"/>
        <v>0.50290135396518376</v>
      </c>
      <c r="H684" s="52">
        <v>78</v>
      </c>
      <c r="I684" s="54">
        <f t="shared" si="41"/>
        <v>1.8858800773694392E-2</v>
      </c>
      <c r="J684" s="52">
        <v>1360</v>
      </c>
      <c r="K684" s="54">
        <f t="shared" si="42"/>
        <v>0.32882011605415862</v>
      </c>
      <c r="L684" s="52">
        <v>642</v>
      </c>
      <c r="M684" s="55">
        <f t="shared" si="43"/>
        <v>0.15522243713733075</v>
      </c>
    </row>
    <row r="685" spans="1:13" x14ac:dyDescent="0.25">
      <c r="A685" s="52">
        <v>1118</v>
      </c>
      <c r="B685" s="52">
        <f>VLOOKUP(C685,'2018 Pcts combinations'!$A$1:$F$705, 2, FALSE)</f>
        <v>4531</v>
      </c>
      <c r="C685" s="52">
        <v>4531</v>
      </c>
      <c r="D685" s="53" t="str">
        <f>VLOOKUP(C685,'2018 Pcts combinations'!$A$1:$E$705, 5, FALSE)</f>
        <v>John Ed Keeter Public Library</v>
      </c>
      <c r="E685" s="52">
        <v>2983</v>
      </c>
      <c r="F685" s="52">
        <v>1566</v>
      </c>
      <c r="G685" s="54">
        <f t="shared" si="40"/>
        <v>0.52497485752598061</v>
      </c>
      <c r="H685" s="52">
        <v>85</v>
      </c>
      <c r="I685" s="54">
        <f t="shared" si="41"/>
        <v>2.8494803888702649E-2</v>
      </c>
      <c r="J685" s="52">
        <v>1054</v>
      </c>
      <c r="K685" s="54">
        <f t="shared" si="42"/>
        <v>0.35333556821991285</v>
      </c>
      <c r="L685" s="52">
        <v>427</v>
      </c>
      <c r="M685" s="55">
        <f t="shared" si="43"/>
        <v>0.14314448541736507</v>
      </c>
    </row>
    <row r="686" spans="1:13" x14ac:dyDescent="0.25">
      <c r="A686" s="52">
        <v>1118</v>
      </c>
      <c r="B686" s="52">
        <f>VLOOKUP(C686,'2018 Pcts combinations'!$A$1:$F$705, 2, FALSE)</f>
        <v>4531</v>
      </c>
      <c r="C686" s="52">
        <v>4649</v>
      </c>
      <c r="D686" s="53" t="str">
        <f>VLOOKUP(C686,'2018 Pcts combinations'!$A$1:$E$705, 5, FALSE)</f>
        <v>John Ed Keeter Public Library</v>
      </c>
      <c r="E686" s="52">
        <v>3158</v>
      </c>
      <c r="F686" s="52">
        <v>1683</v>
      </c>
      <c r="G686" s="54">
        <f t="shared" si="40"/>
        <v>0.53293223559214697</v>
      </c>
      <c r="H686" s="52">
        <v>79</v>
      </c>
      <c r="I686" s="54">
        <f t="shared" si="41"/>
        <v>2.5015832805573148E-2</v>
      </c>
      <c r="J686" s="52">
        <v>1146</v>
      </c>
      <c r="K686" s="54">
        <f t="shared" si="42"/>
        <v>0.36288790373654212</v>
      </c>
      <c r="L686" s="52">
        <v>458</v>
      </c>
      <c r="M686" s="55">
        <f t="shared" si="43"/>
        <v>0.14502849905003168</v>
      </c>
    </row>
    <row r="687" spans="1:13" x14ac:dyDescent="0.25">
      <c r="A687" s="52">
        <v>1118</v>
      </c>
      <c r="B687" s="52">
        <f>VLOOKUP(C687,'2018 Pcts combinations'!$A$1:$F$705, 2, FALSE)</f>
        <v>4532</v>
      </c>
      <c r="C687" s="52">
        <v>4044</v>
      </c>
      <c r="D687" s="53" t="str">
        <f>VLOOKUP(C687,'2018 Pcts combinations'!$A$1:$E$705, 5, FALSE)</f>
        <v>Eagle Mountain Fire Hall 1</v>
      </c>
      <c r="E687" s="52">
        <v>4202</v>
      </c>
      <c r="F687" s="52">
        <v>2297</v>
      </c>
      <c r="G687" s="54">
        <f t="shared" si="40"/>
        <v>0.54664445502141834</v>
      </c>
      <c r="H687" s="52">
        <v>101</v>
      </c>
      <c r="I687" s="54">
        <f t="shared" si="41"/>
        <v>2.4036173250832935E-2</v>
      </c>
      <c r="J687" s="52">
        <v>1636</v>
      </c>
      <c r="K687" s="54">
        <f t="shared" si="42"/>
        <v>0.38933841028081867</v>
      </c>
      <c r="L687" s="52">
        <v>560</v>
      </c>
      <c r="M687" s="55">
        <f t="shared" si="43"/>
        <v>0.13326987148976677</v>
      </c>
    </row>
    <row r="688" spans="1:13" x14ac:dyDescent="0.25">
      <c r="A688" s="52">
        <v>1118</v>
      </c>
      <c r="B688" s="52">
        <f>VLOOKUP(C688,'2018 Pcts combinations'!$A$1:$F$705, 2, FALSE)</f>
        <v>4532</v>
      </c>
      <c r="C688" s="52">
        <v>4045</v>
      </c>
      <c r="D688" s="53" t="str">
        <f>VLOOKUP(C688,'2018 Pcts combinations'!$A$1:$E$705, 5, FALSE)</f>
        <v>Eagle Mountain Fire Hall 1</v>
      </c>
      <c r="E688" s="52">
        <v>2606</v>
      </c>
      <c r="F688" s="52">
        <v>1627</v>
      </c>
      <c r="G688" s="54">
        <f t="shared" si="40"/>
        <v>0.62432847275518033</v>
      </c>
      <c r="H688" s="52">
        <v>178</v>
      </c>
      <c r="I688" s="54">
        <f t="shared" si="41"/>
        <v>6.8303914044512665E-2</v>
      </c>
      <c r="J688" s="52">
        <v>1140</v>
      </c>
      <c r="K688" s="54">
        <f t="shared" si="42"/>
        <v>0.43745203376822717</v>
      </c>
      <c r="L688" s="52">
        <v>309</v>
      </c>
      <c r="M688" s="55">
        <f t="shared" si="43"/>
        <v>0.11857252494244053</v>
      </c>
    </row>
    <row r="689" spans="1:13" x14ac:dyDescent="0.25">
      <c r="A689" s="52">
        <v>1118</v>
      </c>
      <c r="B689" s="52">
        <f>VLOOKUP(C689,'2018 Pcts combinations'!$A$1:$F$705, 2, FALSE)</f>
        <v>4532</v>
      </c>
      <c r="C689" s="52">
        <v>4371</v>
      </c>
      <c r="D689" s="53" t="str">
        <f>VLOOKUP(C689,'2018 Pcts combinations'!$A$1:$E$705, 5, FALSE)</f>
        <v>Eagle Mountain Fire Hall 1</v>
      </c>
      <c r="E689" s="52">
        <v>2381</v>
      </c>
      <c r="F689" s="52">
        <v>1488</v>
      </c>
      <c r="G689" s="54">
        <f t="shared" si="40"/>
        <v>0.62494750104997898</v>
      </c>
      <c r="H689" s="52">
        <v>89</v>
      </c>
      <c r="I689" s="54">
        <f t="shared" si="41"/>
        <v>3.73792524149517E-2</v>
      </c>
      <c r="J689" s="52">
        <v>1043</v>
      </c>
      <c r="K689" s="54">
        <f t="shared" si="42"/>
        <v>0.43805123897522047</v>
      </c>
      <c r="L689" s="52">
        <v>356</v>
      </c>
      <c r="M689" s="55">
        <f t="shared" si="43"/>
        <v>0.1495170096598068</v>
      </c>
    </row>
    <row r="690" spans="1:13" x14ac:dyDescent="0.25">
      <c r="A690" s="52">
        <v>1118</v>
      </c>
      <c r="B690" s="52">
        <f>VLOOKUP(C690,'2018 Pcts combinations'!$A$1:$F$705, 2, FALSE)</f>
        <v>4532</v>
      </c>
      <c r="C690" s="52">
        <v>4532</v>
      </c>
      <c r="D690" s="53" t="str">
        <f>VLOOKUP(C690,'2018 Pcts combinations'!$A$1:$E$705, 5, FALSE)</f>
        <v>Eagle Mountain Fire Hall 1</v>
      </c>
      <c r="E690" s="52">
        <v>1230</v>
      </c>
      <c r="F690" s="52">
        <v>777</v>
      </c>
      <c r="G690" s="54">
        <f t="shared" si="40"/>
        <v>0.63170731707317074</v>
      </c>
      <c r="H690" s="52">
        <v>78</v>
      </c>
      <c r="I690" s="54">
        <f t="shared" si="41"/>
        <v>6.3414634146341464E-2</v>
      </c>
      <c r="J690" s="52">
        <v>523</v>
      </c>
      <c r="K690" s="54">
        <f t="shared" si="42"/>
        <v>0.42520325203252035</v>
      </c>
      <c r="L690" s="52">
        <v>176</v>
      </c>
      <c r="M690" s="55">
        <f t="shared" si="43"/>
        <v>0.14308943089430895</v>
      </c>
    </row>
    <row r="691" spans="1:13" x14ac:dyDescent="0.25">
      <c r="A691" s="52">
        <v>1118</v>
      </c>
      <c r="B691" s="52">
        <f>VLOOKUP(C691,'2018 Pcts combinations'!$A$1:$F$705, 2, FALSE)</f>
        <v>4533</v>
      </c>
      <c r="C691" s="52">
        <v>4533</v>
      </c>
      <c r="D691" s="53" t="str">
        <f>VLOOKUP(C691,'2018 Pcts combinations'!$A$1:$E$705, 5, FALSE)</f>
        <v>First Baptist Church of Fort Worth</v>
      </c>
      <c r="E691" s="52">
        <v>1489</v>
      </c>
      <c r="F691" s="52">
        <v>769</v>
      </c>
      <c r="G691" s="54">
        <f t="shared" si="40"/>
        <v>0.51645399597044994</v>
      </c>
      <c r="H691" s="52">
        <v>25</v>
      </c>
      <c r="I691" s="54">
        <f t="shared" si="41"/>
        <v>1.6789791806581598E-2</v>
      </c>
      <c r="J691" s="52">
        <v>527</v>
      </c>
      <c r="K691" s="54">
        <f t="shared" si="42"/>
        <v>0.35392881128274012</v>
      </c>
      <c r="L691" s="52">
        <v>217</v>
      </c>
      <c r="M691" s="55">
        <f t="shared" si="43"/>
        <v>0.14573539288112827</v>
      </c>
    </row>
    <row r="692" spans="1:13" x14ac:dyDescent="0.25">
      <c r="A692" s="52">
        <v>1118</v>
      </c>
      <c r="B692" s="52">
        <f>VLOOKUP(C692,'2018 Pcts combinations'!$A$1:$F$705, 2, FALSE)</f>
        <v>4534</v>
      </c>
      <c r="C692" s="52">
        <v>4369</v>
      </c>
      <c r="D692" s="53" t="str">
        <f>VLOOKUP(C692,'2018 Pcts combinations'!$A$1:$E$705, 5, FALSE)</f>
        <v>G.I.F.T. Ministries</v>
      </c>
      <c r="E692" s="52">
        <v>3656</v>
      </c>
      <c r="F692" s="52">
        <v>2151</v>
      </c>
      <c r="G692" s="54">
        <f t="shared" si="40"/>
        <v>0.58834792122538293</v>
      </c>
      <c r="H692" s="52">
        <v>133</v>
      </c>
      <c r="I692" s="54">
        <f t="shared" si="41"/>
        <v>3.6378555798687089E-2</v>
      </c>
      <c r="J692" s="52">
        <v>1461</v>
      </c>
      <c r="K692" s="54">
        <f t="shared" si="42"/>
        <v>0.39961706783369805</v>
      </c>
      <c r="L692" s="52">
        <v>557</v>
      </c>
      <c r="M692" s="55">
        <f t="shared" si="43"/>
        <v>0.15235229759299782</v>
      </c>
    </row>
    <row r="693" spans="1:13" x14ac:dyDescent="0.25">
      <c r="A693" s="52">
        <v>1118</v>
      </c>
      <c r="B693" s="52">
        <f>VLOOKUP(C693,'2018 Pcts combinations'!$A$1:$F$705, 2, FALSE)</f>
        <v>4534</v>
      </c>
      <c r="C693" s="52">
        <v>4534</v>
      </c>
      <c r="D693" s="53" t="str">
        <f>VLOOKUP(C693,'2018 Pcts combinations'!$A$1:$E$705, 5, FALSE)</f>
        <v>G.I.F.T. Ministries</v>
      </c>
      <c r="E693" s="52">
        <v>3797</v>
      </c>
      <c r="F693" s="52">
        <v>1984</v>
      </c>
      <c r="G693" s="54">
        <f t="shared" si="40"/>
        <v>0.52251777719252046</v>
      </c>
      <c r="H693" s="52">
        <v>101</v>
      </c>
      <c r="I693" s="54">
        <f t="shared" si="41"/>
        <v>2.6599947326836976E-2</v>
      </c>
      <c r="J693" s="52">
        <v>1367</v>
      </c>
      <c r="K693" s="54">
        <f t="shared" si="42"/>
        <v>0.36002106926520938</v>
      </c>
      <c r="L693" s="52">
        <v>516</v>
      </c>
      <c r="M693" s="55">
        <f t="shared" si="43"/>
        <v>0.13589676060047406</v>
      </c>
    </row>
    <row r="694" spans="1:13" x14ac:dyDescent="0.25">
      <c r="A694" s="52">
        <v>1118</v>
      </c>
      <c r="B694" s="52">
        <f>VLOOKUP(C694,'2018 Pcts combinations'!$A$1:$F$705, 2, FALSE)</f>
        <v>4540</v>
      </c>
      <c r="C694" s="52">
        <v>4250</v>
      </c>
      <c r="D694" s="53" t="str">
        <f>VLOOKUP(C694,'2018 Pcts combinations'!$A$1:$E$705, 5, FALSE)</f>
        <v>Remarkable Health Care</v>
      </c>
      <c r="E694" s="52">
        <v>3259</v>
      </c>
      <c r="F694" s="52">
        <v>1596</v>
      </c>
      <c r="G694" s="54">
        <f t="shared" si="40"/>
        <v>0.48972077324332619</v>
      </c>
      <c r="H694" s="52">
        <v>86</v>
      </c>
      <c r="I694" s="54">
        <f t="shared" si="41"/>
        <v>2.6388462718625345E-2</v>
      </c>
      <c r="J694" s="52">
        <v>1127</v>
      </c>
      <c r="K694" s="54">
        <f t="shared" si="42"/>
        <v>0.34581159864989258</v>
      </c>
      <c r="L694" s="52">
        <v>383</v>
      </c>
      <c r="M694" s="55">
        <f t="shared" si="43"/>
        <v>0.11752071187480823</v>
      </c>
    </row>
    <row r="695" spans="1:13" x14ac:dyDescent="0.25">
      <c r="A695" s="52">
        <v>1118</v>
      </c>
      <c r="B695" s="52">
        <f>VLOOKUP(C695,'2018 Pcts combinations'!$A$1:$F$705, 2, FALSE)</f>
        <v>4540</v>
      </c>
      <c r="C695" s="52">
        <v>4540</v>
      </c>
      <c r="D695" s="53" t="str">
        <f>VLOOKUP(C695,'2018 Pcts combinations'!$A$1:$E$705, 5, FALSE)</f>
        <v>Remarkable Health Care</v>
      </c>
      <c r="E695" s="52">
        <v>3342</v>
      </c>
      <c r="F695" s="52">
        <v>1611</v>
      </c>
      <c r="G695" s="54">
        <f t="shared" si="40"/>
        <v>0.48204667863554757</v>
      </c>
      <c r="H695" s="52">
        <v>51</v>
      </c>
      <c r="I695" s="54">
        <f t="shared" si="41"/>
        <v>1.526032315978456E-2</v>
      </c>
      <c r="J695" s="52">
        <v>1110</v>
      </c>
      <c r="K695" s="54">
        <f t="shared" si="42"/>
        <v>0.33213644524236985</v>
      </c>
      <c r="L695" s="52">
        <v>450</v>
      </c>
      <c r="M695" s="55">
        <f t="shared" si="43"/>
        <v>0.13464991023339318</v>
      </c>
    </row>
    <row r="696" spans="1:13" x14ac:dyDescent="0.25">
      <c r="A696" s="52">
        <v>1118</v>
      </c>
      <c r="B696" s="52">
        <f>VLOOKUP(C696,'2018 Pcts combinations'!$A$1:$F$705, 2, FALSE)</f>
        <v>4551</v>
      </c>
      <c r="C696" s="52">
        <v>4053</v>
      </c>
      <c r="D696" s="53" t="str">
        <f>VLOOKUP(C696,'2018 Pcts combinations'!$A$1:$E$705, 5, FALSE)</f>
        <v>Legacy Baptist Church</v>
      </c>
      <c r="E696" s="52">
        <v>1334</v>
      </c>
      <c r="F696" s="52">
        <v>663</v>
      </c>
      <c r="G696" s="54">
        <f t="shared" si="40"/>
        <v>0.49700149925037479</v>
      </c>
      <c r="H696" s="52">
        <v>43</v>
      </c>
      <c r="I696" s="54">
        <f t="shared" si="41"/>
        <v>3.2233883058470768E-2</v>
      </c>
      <c r="J696" s="52">
        <v>448</v>
      </c>
      <c r="K696" s="54">
        <f t="shared" si="42"/>
        <v>0.335832083958021</v>
      </c>
      <c r="L696" s="52">
        <v>172</v>
      </c>
      <c r="M696" s="55">
        <f t="shared" si="43"/>
        <v>0.12893553223388307</v>
      </c>
    </row>
    <row r="697" spans="1:13" x14ac:dyDescent="0.25">
      <c r="A697" s="52">
        <v>1118</v>
      </c>
      <c r="B697" s="52">
        <f>VLOOKUP(C697,'2018 Pcts combinations'!$A$1:$F$705, 2, FALSE)</f>
        <v>4551</v>
      </c>
      <c r="C697" s="52">
        <v>4551</v>
      </c>
      <c r="D697" s="53" t="str">
        <f>VLOOKUP(C697,'2018 Pcts combinations'!$A$1:$E$705, 5, FALSE)</f>
        <v>Legacy Baptist Church</v>
      </c>
      <c r="E697" s="52">
        <v>3700</v>
      </c>
      <c r="F697" s="52">
        <v>1957</v>
      </c>
      <c r="G697" s="54">
        <f t="shared" si="40"/>
        <v>0.52891891891891896</v>
      </c>
      <c r="H697" s="52">
        <v>104</v>
      </c>
      <c r="I697" s="54">
        <f t="shared" si="41"/>
        <v>2.8108108108108109E-2</v>
      </c>
      <c r="J697" s="52">
        <v>1305</v>
      </c>
      <c r="K697" s="54">
        <f t="shared" si="42"/>
        <v>0.35270270270270271</v>
      </c>
      <c r="L697" s="52">
        <v>548</v>
      </c>
      <c r="M697" s="55">
        <f t="shared" si="43"/>
        <v>0.14810810810810812</v>
      </c>
    </row>
    <row r="698" spans="1:13" x14ac:dyDescent="0.25">
      <c r="A698" s="52">
        <v>1118</v>
      </c>
      <c r="B698" s="52">
        <f>VLOOKUP(C698,'2018 Pcts combinations'!$A$1:$F$705, 2, FALSE)</f>
        <v>4551</v>
      </c>
      <c r="C698" s="52">
        <v>4702</v>
      </c>
      <c r="D698" s="53" t="str">
        <f>VLOOKUP(C698,'2018 Pcts combinations'!$A$1:$E$705, 5, FALSE)</f>
        <v>Legacy Baptist Church</v>
      </c>
      <c r="E698" s="52">
        <v>1608</v>
      </c>
      <c r="F698" s="52">
        <v>862</v>
      </c>
      <c r="G698" s="54">
        <f t="shared" si="40"/>
        <v>0.53606965174129351</v>
      </c>
      <c r="H698" s="52">
        <v>22</v>
      </c>
      <c r="I698" s="54">
        <f t="shared" si="41"/>
        <v>1.3681592039800995E-2</v>
      </c>
      <c r="J698" s="52">
        <v>596</v>
      </c>
      <c r="K698" s="54">
        <f t="shared" si="42"/>
        <v>0.37064676616915421</v>
      </c>
      <c r="L698" s="52">
        <v>244</v>
      </c>
      <c r="M698" s="55">
        <f t="shared" si="43"/>
        <v>0.15174129353233831</v>
      </c>
    </row>
    <row r="699" spans="1:13" x14ac:dyDescent="0.25">
      <c r="A699" s="52">
        <v>1118</v>
      </c>
      <c r="B699" s="52">
        <f>VLOOKUP(C699,'2018 Pcts combinations'!$A$1:$F$705, 2, FALSE)</f>
        <v>4588</v>
      </c>
      <c r="C699" s="52">
        <v>4588</v>
      </c>
      <c r="D699" s="53" t="str">
        <f>VLOOKUP(C699,'2018 Pcts combinations'!$A$1:$E$705, 5, FALSE)</f>
        <v>Hillwood Middle School</v>
      </c>
      <c r="E699" s="52">
        <v>4133</v>
      </c>
      <c r="F699" s="52">
        <v>2375</v>
      </c>
      <c r="G699" s="54">
        <f t="shared" si="40"/>
        <v>0.57464311638035326</v>
      </c>
      <c r="H699" s="52">
        <v>113</v>
      </c>
      <c r="I699" s="54">
        <f t="shared" si="41"/>
        <v>2.734091458988628E-2</v>
      </c>
      <c r="J699" s="52">
        <v>1635</v>
      </c>
      <c r="K699" s="54">
        <f t="shared" si="42"/>
        <v>0.39559641906605369</v>
      </c>
      <c r="L699" s="52">
        <v>627</v>
      </c>
      <c r="M699" s="55">
        <f t="shared" si="43"/>
        <v>0.15170578272441326</v>
      </c>
    </row>
    <row r="700" spans="1:13" x14ac:dyDescent="0.25">
      <c r="A700" s="52">
        <v>1118</v>
      </c>
      <c r="B700" s="52">
        <f>VLOOKUP(C700,'2018 Pcts combinations'!$A$1:$F$705, 2, FALSE)</f>
        <v>4591</v>
      </c>
      <c r="C700" s="52">
        <v>4591</v>
      </c>
      <c r="D700" s="53" t="str">
        <f>VLOOKUP(C700,'2018 Pcts combinations'!$A$1:$E$705, 5, FALSE)</f>
        <v>Chisholm Ridge Elementary School</v>
      </c>
      <c r="E700" s="52">
        <v>2849</v>
      </c>
      <c r="F700" s="52">
        <v>1575</v>
      </c>
      <c r="G700" s="54">
        <f t="shared" si="40"/>
        <v>0.55282555282555279</v>
      </c>
      <c r="H700" s="52">
        <v>61</v>
      </c>
      <c r="I700" s="54">
        <f t="shared" si="41"/>
        <v>2.141102141102141E-2</v>
      </c>
      <c r="J700" s="52">
        <v>930</v>
      </c>
      <c r="K700" s="54">
        <f t="shared" si="42"/>
        <v>0.32643032643032643</v>
      </c>
      <c r="L700" s="52">
        <v>584</v>
      </c>
      <c r="M700" s="55">
        <f t="shared" si="43"/>
        <v>0.20498420498420497</v>
      </c>
    </row>
    <row r="701" spans="1:13" x14ac:dyDescent="0.25">
      <c r="A701" s="52">
        <v>1118</v>
      </c>
      <c r="B701" s="52">
        <f>VLOOKUP(C701,'2018 Pcts combinations'!$A$1:$F$705, 2, FALSE)</f>
        <v>4599</v>
      </c>
      <c r="C701" s="52">
        <v>4599</v>
      </c>
      <c r="D701" s="53" t="str">
        <f>VLOOKUP(C701,'2018 Pcts combinations'!$A$1:$E$705, 5, FALSE)</f>
        <v>Destiny Center</v>
      </c>
      <c r="E701" s="52">
        <v>5428</v>
      </c>
      <c r="F701" s="52">
        <v>2905</v>
      </c>
      <c r="G701" s="54">
        <f t="shared" si="40"/>
        <v>0.53518791451731762</v>
      </c>
      <c r="H701" s="52">
        <v>99</v>
      </c>
      <c r="I701" s="54">
        <f t="shared" si="41"/>
        <v>1.8238761974944732E-2</v>
      </c>
      <c r="J701" s="52">
        <v>2060</v>
      </c>
      <c r="K701" s="54">
        <f t="shared" si="42"/>
        <v>0.37951363301400148</v>
      </c>
      <c r="L701" s="52">
        <v>746</v>
      </c>
      <c r="M701" s="55">
        <f t="shared" si="43"/>
        <v>0.13743551952837141</v>
      </c>
    </row>
    <row r="702" spans="1:13" x14ac:dyDescent="0.25">
      <c r="A702" s="52">
        <v>1118</v>
      </c>
      <c r="B702" s="52">
        <f>VLOOKUP(C702,'2018 Pcts combinations'!$A$1:$F$705, 2, FALSE)</f>
        <v>4599</v>
      </c>
      <c r="C702" s="52">
        <v>4638</v>
      </c>
      <c r="D702" s="53" t="str">
        <f>VLOOKUP(C702,'2018 Pcts combinations'!$A$1:$E$705, 5, FALSE)</f>
        <v>Destiny Center</v>
      </c>
      <c r="E702" s="52">
        <v>2300</v>
      </c>
      <c r="F702" s="52">
        <v>1235</v>
      </c>
      <c r="G702" s="54">
        <f t="shared" si="40"/>
        <v>0.53695652173913044</v>
      </c>
      <c r="H702" s="52">
        <v>35</v>
      </c>
      <c r="I702" s="54">
        <f t="shared" si="41"/>
        <v>1.5217391304347827E-2</v>
      </c>
      <c r="J702" s="52">
        <v>831</v>
      </c>
      <c r="K702" s="54">
        <f t="shared" si="42"/>
        <v>0.36130434782608695</v>
      </c>
      <c r="L702" s="52">
        <v>369</v>
      </c>
      <c r="M702" s="55">
        <f t="shared" si="43"/>
        <v>0.16043478260869565</v>
      </c>
    </row>
    <row r="703" spans="1:13" x14ac:dyDescent="0.25">
      <c r="A703" s="52">
        <v>1118</v>
      </c>
      <c r="B703" s="52">
        <f>VLOOKUP(C703,'2018 Pcts combinations'!$A$1:$F$705, 2, FALSE)</f>
        <v>4650</v>
      </c>
      <c r="C703" s="52">
        <v>4232</v>
      </c>
      <c r="D703" s="53" t="str">
        <f>VLOOKUP(C703,'2018 Pcts combinations'!$A$1:$E$705, 5, FALSE)</f>
        <v>Northwest Branch Library</v>
      </c>
      <c r="E703" s="52">
        <v>5000</v>
      </c>
      <c r="F703" s="52">
        <v>2146</v>
      </c>
      <c r="G703" s="54">
        <f t="shared" si="40"/>
        <v>0.42920000000000003</v>
      </c>
      <c r="H703" s="52">
        <v>74</v>
      </c>
      <c r="I703" s="54">
        <f t="shared" si="41"/>
        <v>1.4800000000000001E-2</v>
      </c>
      <c r="J703" s="52">
        <v>1341</v>
      </c>
      <c r="K703" s="54">
        <f t="shared" si="42"/>
        <v>0.26819999999999999</v>
      </c>
      <c r="L703" s="52">
        <v>731</v>
      </c>
      <c r="M703" s="55">
        <f t="shared" si="43"/>
        <v>0.1462</v>
      </c>
    </row>
    <row r="704" spans="1:13" x14ac:dyDescent="0.25">
      <c r="A704" s="52">
        <v>1118</v>
      </c>
      <c r="B704" s="52">
        <f>VLOOKUP(C704,'2018 Pcts combinations'!$A$1:$F$705, 2, FALSE)</f>
        <v>4650</v>
      </c>
      <c r="C704" s="52">
        <v>4650</v>
      </c>
      <c r="D704" s="53" t="str">
        <f>VLOOKUP(C704,'2018 Pcts combinations'!$A$1:$E$705, 5, FALSE)</f>
        <v>Northwest Branch Library</v>
      </c>
      <c r="E704" s="52">
        <v>2629</v>
      </c>
      <c r="F704" s="52">
        <v>1446</v>
      </c>
      <c r="G704" s="54">
        <f t="shared" si="40"/>
        <v>0.55001901863826552</v>
      </c>
      <c r="H704" s="52">
        <v>37</v>
      </c>
      <c r="I704" s="54">
        <f t="shared" si="41"/>
        <v>1.407379231647014E-2</v>
      </c>
      <c r="J704" s="52">
        <v>992</v>
      </c>
      <c r="K704" s="54">
        <f t="shared" si="42"/>
        <v>0.37732978318752375</v>
      </c>
      <c r="L704" s="52">
        <v>417</v>
      </c>
      <c r="M704" s="55">
        <f t="shared" si="43"/>
        <v>0.15861544313427159</v>
      </c>
    </row>
    <row r="705" spans="1:13" x14ac:dyDescent="0.25">
      <c r="A705" s="52">
        <v>1118</v>
      </c>
      <c r="B705" s="52">
        <f>VLOOKUP(C705,'2018 Pcts combinations'!$A$1:$F$705, 2, FALSE)</f>
        <v>4650</v>
      </c>
      <c r="C705" s="52">
        <v>4703</v>
      </c>
      <c r="D705" s="53" t="str">
        <f>VLOOKUP(C705,'2018 Pcts combinations'!$A$1:$E$705, 5, FALSE)</f>
        <v>Northwest Branch Library</v>
      </c>
      <c r="E705" s="52">
        <v>2863</v>
      </c>
      <c r="F705" s="52">
        <v>1341</v>
      </c>
      <c r="G705" s="54">
        <f t="shared" si="40"/>
        <v>0.46838980090813831</v>
      </c>
      <c r="H705" s="52">
        <v>33</v>
      </c>
      <c r="I705" s="54">
        <f t="shared" si="41"/>
        <v>1.1526370939573873E-2</v>
      </c>
      <c r="J705" s="52">
        <v>888</v>
      </c>
      <c r="K705" s="54">
        <f t="shared" si="42"/>
        <v>0.31016416346489695</v>
      </c>
      <c r="L705" s="52">
        <v>420</v>
      </c>
      <c r="M705" s="55">
        <f t="shared" si="43"/>
        <v>0.14669926650366749</v>
      </c>
    </row>
    <row r="706" spans="1:13" x14ac:dyDescent="0.25">
      <c r="A706" s="52">
        <v>1118</v>
      </c>
      <c r="B706" s="52" t="e">
        <f>VLOOKUP(C706,'2018 Pcts combinations'!$A$1:$F$705, 2, FALSE)</f>
        <v>#N/A</v>
      </c>
      <c r="C706" s="52">
        <v>1442</v>
      </c>
      <c r="D706" s="53" t="e">
        <f>VLOOKUP(C706,'2018 Pcts combinations'!$A$1:$E$705, 5, FALSE)</f>
        <v>#N/A</v>
      </c>
      <c r="E706" s="52">
        <v>0</v>
      </c>
      <c r="F706" s="52">
        <v>0</v>
      </c>
      <c r="G706" s="54">
        <f t="shared" ref="G706" si="44">IF(E706&gt;0, F706/E706, 0)</f>
        <v>0</v>
      </c>
      <c r="H706" s="52">
        <v>0</v>
      </c>
      <c r="I706" s="54">
        <f t="shared" ref="I706" si="45">IF(E706&gt;0, H706/E706, 0)</f>
        <v>0</v>
      </c>
      <c r="J706" s="52">
        <v>0</v>
      </c>
      <c r="K706" s="54">
        <f t="shared" ref="K706" si="46">IF(E706&gt;0, J706/E706, 0)</f>
        <v>0</v>
      </c>
      <c r="L706" s="52">
        <v>0</v>
      </c>
      <c r="M706" s="55">
        <f t="shared" ref="M706" si="47">IF(E706&gt;0, L706/E706, 0)</f>
        <v>0</v>
      </c>
    </row>
  </sheetData>
  <sortState ref="A2:M706">
    <sortCondition ref="B2:B706"/>
  </sortState>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5"/>
  <sheetViews>
    <sheetView topLeftCell="A670" workbookViewId="0">
      <selection activeCell="E2" sqref="E2"/>
    </sheetView>
  </sheetViews>
  <sheetFormatPr defaultRowHeight="15" x14ac:dyDescent="0.25"/>
  <cols>
    <col min="1" max="1" width="14.7109375" bestFit="1" customWidth="1"/>
    <col min="2" max="2" width="11.85546875" bestFit="1" customWidth="1"/>
    <col min="3" max="3" width="5.5703125" bestFit="1" customWidth="1"/>
    <col min="4" max="4" width="10" bestFit="1" customWidth="1"/>
    <col min="5" max="5" width="55.42578125" bestFit="1" customWidth="1"/>
    <col min="6" max="6" width="52.7109375" bestFit="1" customWidth="1"/>
  </cols>
  <sheetData>
    <row r="1" spans="1:6" x14ac:dyDescent="0.25">
      <c r="A1" t="s">
        <v>1312</v>
      </c>
      <c r="B1" t="s">
        <v>0</v>
      </c>
      <c r="C1" t="s">
        <v>1313</v>
      </c>
      <c r="D1" t="s">
        <v>1</v>
      </c>
      <c r="E1" t="s">
        <v>1314</v>
      </c>
      <c r="F1" t="s">
        <v>1315</v>
      </c>
    </row>
    <row r="2" spans="1:6" x14ac:dyDescent="0.25">
      <c r="A2">
        <v>1001</v>
      </c>
      <c r="B2">
        <v>1001</v>
      </c>
      <c r="C2">
        <v>1</v>
      </c>
      <c r="D2">
        <v>1</v>
      </c>
      <c r="E2" t="s">
        <v>3</v>
      </c>
      <c r="F2" t="s">
        <v>1316</v>
      </c>
    </row>
    <row r="3" spans="1:6" x14ac:dyDescent="0.25">
      <c r="A3">
        <v>1376</v>
      </c>
      <c r="B3">
        <v>1001</v>
      </c>
      <c r="C3">
        <v>1</v>
      </c>
      <c r="D3">
        <v>1</v>
      </c>
      <c r="E3" t="s">
        <v>3</v>
      </c>
      <c r="F3" t="s">
        <v>1316</v>
      </c>
    </row>
    <row r="4" spans="1:6" x14ac:dyDescent="0.25">
      <c r="A4">
        <v>4253</v>
      </c>
      <c r="B4">
        <v>1001</v>
      </c>
      <c r="C4">
        <v>1</v>
      </c>
      <c r="D4">
        <v>1</v>
      </c>
      <c r="E4" t="s">
        <v>3</v>
      </c>
      <c r="F4" t="s">
        <v>1316</v>
      </c>
    </row>
    <row r="5" spans="1:6" x14ac:dyDescent="0.25">
      <c r="A5">
        <v>4458</v>
      </c>
      <c r="B5">
        <v>1001</v>
      </c>
      <c r="C5">
        <v>1</v>
      </c>
      <c r="D5">
        <v>1</v>
      </c>
      <c r="E5" t="s">
        <v>3</v>
      </c>
      <c r="F5" t="s">
        <v>1316</v>
      </c>
    </row>
    <row r="6" spans="1:6" x14ac:dyDescent="0.25">
      <c r="A6">
        <v>4494</v>
      </c>
      <c r="B6">
        <v>1001</v>
      </c>
      <c r="C6">
        <v>1</v>
      </c>
      <c r="D6">
        <v>1</v>
      </c>
      <c r="E6" t="s">
        <v>3</v>
      </c>
      <c r="F6" t="s">
        <v>1316</v>
      </c>
    </row>
    <row r="7" spans="1:6" x14ac:dyDescent="0.25">
      <c r="A7">
        <v>1005</v>
      </c>
      <c r="B7">
        <v>1005</v>
      </c>
      <c r="C7">
        <v>2</v>
      </c>
      <c r="D7">
        <v>5</v>
      </c>
      <c r="E7" t="s">
        <v>7</v>
      </c>
      <c r="F7" t="s">
        <v>1317</v>
      </c>
    </row>
    <row r="8" spans="1:6" x14ac:dyDescent="0.25">
      <c r="A8">
        <v>1444</v>
      </c>
      <c r="B8">
        <v>1005</v>
      </c>
      <c r="C8">
        <v>2</v>
      </c>
      <c r="D8">
        <v>5</v>
      </c>
      <c r="E8" t="s">
        <v>7</v>
      </c>
      <c r="F8" t="s">
        <v>1317</v>
      </c>
    </row>
    <row r="9" spans="1:6" x14ac:dyDescent="0.25">
      <c r="A9">
        <v>1677</v>
      </c>
      <c r="B9">
        <v>1005</v>
      </c>
      <c r="C9">
        <v>2</v>
      </c>
      <c r="D9">
        <v>5</v>
      </c>
      <c r="E9" t="s">
        <v>7</v>
      </c>
      <c r="F9" t="s">
        <v>1317</v>
      </c>
    </row>
    <row r="10" spans="1:6" x14ac:dyDescent="0.25">
      <c r="A10">
        <v>4006</v>
      </c>
      <c r="B10">
        <v>1005</v>
      </c>
      <c r="C10">
        <v>2</v>
      </c>
      <c r="D10">
        <v>5</v>
      </c>
      <c r="E10" t="s">
        <v>7</v>
      </c>
      <c r="F10" t="s">
        <v>1317</v>
      </c>
    </row>
    <row r="11" spans="1:6" x14ac:dyDescent="0.25">
      <c r="A11">
        <v>1008</v>
      </c>
      <c r="B11">
        <v>1008</v>
      </c>
      <c r="C11">
        <v>3</v>
      </c>
      <c r="D11">
        <v>8</v>
      </c>
      <c r="E11" t="s">
        <v>686</v>
      </c>
      <c r="F11" t="s">
        <v>1318</v>
      </c>
    </row>
    <row r="12" spans="1:6" x14ac:dyDescent="0.25">
      <c r="A12">
        <v>1544</v>
      </c>
      <c r="B12">
        <v>1008</v>
      </c>
      <c r="C12">
        <v>3</v>
      </c>
      <c r="D12">
        <v>8</v>
      </c>
      <c r="E12" t="s">
        <v>686</v>
      </c>
      <c r="F12" t="s">
        <v>1318</v>
      </c>
    </row>
    <row r="13" spans="1:6" x14ac:dyDescent="0.25">
      <c r="A13">
        <v>1550</v>
      </c>
      <c r="B13">
        <v>1008</v>
      </c>
      <c r="C13">
        <v>3</v>
      </c>
      <c r="D13">
        <v>8</v>
      </c>
      <c r="E13" t="s">
        <v>686</v>
      </c>
      <c r="F13" t="s">
        <v>1318</v>
      </c>
    </row>
    <row r="14" spans="1:6" x14ac:dyDescent="0.25">
      <c r="A14">
        <v>1009</v>
      </c>
      <c r="B14">
        <v>1009</v>
      </c>
      <c r="C14">
        <v>4</v>
      </c>
      <c r="D14">
        <v>9</v>
      </c>
      <c r="E14" t="s">
        <v>12</v>
      </c>
      <c r="F14" t="s">
        <v>1319</v>
      </c>
    </row>
    <row r="15" spans="1:6" x14ac:dyDescent="0.25">
      <c r="A15">
        <v>1010</v>
      </c>
      <c r="B15">
        <v>1010</v>
      </c>
      <c r="C15">
        <v>5</v>
      </c>
      <c r="D15">
        <v>10</v>
      </c>
      <c r="E15" t="s">
        <v>1275</v>
      </c>
      <c r="F15" t="s">
        <v>1320</v>
      </c>
    </row>
    <row r="16" spans="1:6" x14ac:dyDescent="0.25">
      <c r="A16">
        <v>1056</v>
      </c>
      <c r="B16">
        <v>1010</v>
      </c>
      <c r="C16">
        <v>5</v>
      </c>
      <c r="D16">
        <v>10</v>
      </c>
      <c r="E16" t="s">
        <v>1275</v>
      </c>
      <c r="F16" t="s">
        <v>1320</v>
      </c>
    </row>
    <row r="17" spans="1:6" x14ac:dyDescent="0.25">
      <c r="A17">
        <v>1013</v>
      </c>
      <c r="B17">
        <v>1013</v>
      </c>
      <c r="C17">
        <v>6</v>
      </c>
      <c r="D17">
        <v>13</v>
      </c>
      <c r="E17" t="s">
        <v>15</v>
      </c>
      <c r="F17" t="s">
        <v>1321</v>
      </c>
    </row>
    <row r="18" spans="1:6" x14ac:dyDescent="0.25">
      <c r="A18">
        <v>1014</v>
      </c>
      <c r="B18">
        <v>1014</v>
      </c>
      <c r="C18">
        <v>7</v>
      </c>
      <c r="D18">
        <v>14</v>
      </c>
      <c r="E18" t="s">
        <v>17</v>
      </c>
      <c r="F18" t="s">
        <v>1322</v>
      </c>
    </row>
    <row r="19" spans="1:6" x14ac:dyDescent="0.25">
      <c r="A19">
        <v>1237</v>
      </c>
      <c r="B19">
        <v>1014</v>
      </c>
      <c r="C19">
        <v>7</v>
      </c>
      <c r="D19">
        <v>14</v>
      </c>
      <c r="E19" t="s">
        <v>17</v>
      </c>
      <c r="F19" t="s">
        <v>1322</v>
      </c>
    </row>
    <row r="20" spans="1:6" x14ac:dyDescent="0.25">
      <c r="A20">
        <v>1594</v>
      </c>
      <c r="B20">
        <v>1014</v>
      </c>
      <c r="C20">
        <v>7</v>
      </c>
      <c r="D20">
        <v>14</v>
      </c>
      <c r="E20" t="s">
        <v>17</v>
      </c>
      <c r="F20" t="s">
        <v>1322</v>
      </c>
    </row>
    <row r="21" spans="1:6" x14ac:dyDescent="0.25">
      <c r="A21">
        <v>1015</v>
      </c>
      <c r="B21">
        <v>1015</v>
      </c>
      <c r="C21">
        <v>8</v>
      </c>
      <c r="D21">
        <v>15</v>
      </c>
      <c r="E21" t="s">
        <v>19</v>
      </c>
      <c r="F21" t="s">
        <v>1323</v>
      </c>
    </row>
    <row r="22" spans="1:6" x14ac:dyDescent="0.25">
      <c r="A22">
        <v>1684</v>
      </c>
      <c r="B22">
        <v>1015</v>
      </c>
      <c r="C22">
        <v>8</v>
      </c>
      <c r="D22">
        <v>15</v>
      </c>
      <c r="E22" t="s">
        <v>19</v>
      </c>
      <c r="F22" t="s">
        <v>1323</v>
      </c>
    </row>
    <row r="23" spans="1:6" x14ac:dyDescent="0.25">
      <c r="A23">
        <v>1019</v>
      </c>
      <c r="B23">
        <v>1019</v>
      </c>
      <c r="C23">
        <v>9</v>
      </c>
      <c r="D23">
        <v>19</v>
      </c>
      <c r="E23" t="s">
        <v>1276</v>
      </c>
      <c r="F23" t="s">
        <v>1324</v>
      </c>
    </row>
    <row r="24" spans="1:6" x14ac:dyDescent="0.25">
      <c r="A24">
        <v>1476</v>
      </c>
      <c r="B24">
        <v>1019</v>
      </c>
      <c r="C24">
        <v>9</v>
      </c>
      <c r="D24">
        <v>19</v>
      </c>
      <c r="E24" t="s">
        <v>1276</v>
      </c>
      <c r="F24" t="s">
        <v>1324</v>
      </c>
    </row>
    <row r="25" spans="1:6" x14ac:dyDescent="0.25">
      <c r="A25">
        <v>1021</v>
      </c>
      <c r="B25">
        <v>1021</v>
      </c>
      <c r="C25">
        <v>10</v>
      </c>
      <c r="D25">
        <v>21</v>
      </c>
      <c r="E25" t="s">
        <v>25</v>
      </c>
      <c r="F25" t="s">
        <v>1325</v>
      </c>
    </row>
    <row r="26" spans="1:6" x14ac:dyDescent="0.25">
      <c r="A26">
        <v>1022</v>
      </c>
      <c r="B26">
        <v>1022</v>
      </c>
      <c r="C26">
        <v>11</v>
      </c>
      <c r="D26">
        <v>22</v>
      </c>
      <c r="E26" t="s">
        <v>27</v>
      </c>
      <c r="F26" t="s">
        <v>1326</v>
      </c>
    </row>
    <row r="27" spans="1:6" x14ac:dyDescent="0.25">
      <c r="A27">
        <v>1023</v>
      </c>
      <c r="B27">
        <v>1023</v>
      </c>
      <c r="C27">
        <v>12</v>
      </c>
      <c r="D27">
        <v>23</v>
      </c>
      <c r="E27" t="s">
        <v>1277</v>
      </c>
      <c r="F27" t="s">
        <v>1327</v>
      </c>
    </row>
    <row r="28" spans="1:6" x14ac:dyDescent="0.25">
      <c r="A28">
        <v>1024</v>
      </c>
      <c r="B28">
        <v>1024</v>
      </c>
      <c r="C28">
        <v>13</v>
      </c>
      <c r="D28">
        <v>24</v>
      </c>
      <c r="E28" t="s">
        <v>30</v>
      </c>
      <c r="F28" t="s">
        <v>1328</v>
      </c>
    </row>
    <row r="29" spans="1:6" x14ac:dyDescent="0.25">
      <c r="A29">
        <v>1394</v>
      </c>
      <c r="B29">
        <v>1024</v>
      </c>
      <c r="C29">
        <v>13</v>
      </c>
      <c r="D29">
        <v>24</v>
      </c>
      <c r="E29" t="s">
        <v>30</v>
      </c>
      <c r="F29" t="s">
        <v>1328</v>
      </c>
    </row>
    <row r="30" spans="1:6" x14ac:dyDescent="0.25">
      <c r="A30">
        <v>1418</v>
      </c>
      <c r="B30">
        <v>1024</v>
      </c>
      <c r="C30">
        <v>13</v>
      </c>
      <c r="D30">
        <v>24</v>
      </c>
      <c r="E30" t="s">
        <v>30</v>
      </c>
      <c r="F30" t="s">
        <v>1328</v>
      </c>
    </row>
    <row r="31" spans="1:6" x14ac:dyDescent="0.25">
      <c r="A31">
        <v>1431</v>
      </c>
      <c r="B31">
        <v>1024</v>
      </c>
      <c r="C31">
        <v>13</v>
      </c>
      <c r="D31">
        <v>24</v>
      </c>
      <c r="E31" t="s">
        <v>30</v>
      </c>
      <c r="F31" t="s">
        <v>1328</v>
      </c>
    </row>
    <row r="32" spans="1:6" x14ac:dyDescent="0.25">
      <c r="A32">
        <v>1025</v>
      </c>
      <c r="B32">
        <v>1025</v>
      </c>
      <c r="C32">
        <v>14</v>
      </c>
      <c r="D32">
        <v>25</v>
      </c>
      <c r="E32" t="s">
        <v>32</v>
      </c>
      <c r="F32" t="s">
        <v>1329</v>
      </c>
    </row>
    <row r="33" spans="1:6" x14ac:dyDescent="0.25">
      <c r="A33">
        <v>1244</v>
      </c>
      <c r="B33">
        <v>1025</v>
      </c>
      <c r="C33">
        <v>14</v>
      </c>
      <c r="D33">
        <v>25</v>
      </c>
      <c r="E33" t="s">
        <v>32</v>
      </c>
      <c r="F33" t="s">
        <v>1329</v>
      </c>
    </row>
    <row r="34" spans="1:6" x14ac:dyDescent="0.25">
      <c r="A34">
        <v>1439</v>
      </c>
      <c r="B34">
        <v>1025</v>
      </c>
      <c r="C34">
        <v>14</v>
      </c>
      <c r="D34">
        <v>25</v>
      </c>
      <c r="E34" t="s">
        <v>32</v>
      </c>
      <c r="F34" t="s">
        <v>1329</v>
      </c>
    </row>
    <row r="35" spans="1:6" x14ac:dyDescent="0.25">
      <c r="A35">
        <v>1578</v>
      </c>
      <c r="B35">
        <v>1025</v>
      </c>
      <c r="C35">
        <v>14</v>
      </c>
      <c r="D35">
        <v>25</v>
      </c>
      <c r="E35" t="s">
        <v>32</v>
      </c>
      <c r="F35" t="s">
        <v>1329</v>
      </c>
    </row>
    <row r="36" spans="1:6" x14ac:dyDescent="0.25">
      <c r="A36">
        <v>1621</v>
      </c>
      <c r="B36">
        <v>1025</v>
      </c>
      <c r="C36">
        <v>14</v>
      </c>
      <c r="D36">
        <v>25</v>
      </c>
      <c r="E36" t="s">
        <v>32</v>
      </c>
      <c r="F36" t="s">
        <v>1329</v>
      </c>
    </row>
    <row r="37" spans="1:6" x14ac:dyDescent="0.25">
      <c r="A37">
        <v>1034</v>
      </c>
      <c r="B37">
        <v>1034</v>
      </c>
      <c r="C37">
        <v>15</v>
      </c>
      <c r="D37">
        <v>34</v>
      </c>
      <c r="E37" t="s">
        <v>48</v>
      </c>
      <c r="F37" t="s">
        <v>1330</v>
      </c>
    </row>
    <row r="38" spans="1:6" x14ac:dyDescent="0.25">
      <c r="A38">
        <v>1059</v>
      </c>
      <c r="B38">
        <v>1059</v>
      </c>
      <c r="C38">
        <v>16</v>
      </c>
      <c r="D38">
        <v>59</v>
      </c>
      <c r="E38" t="s">
        <v>78</v>
      </c>
      <c r="F38" t="s">
        <v>1331</v>
      </c>
    </row>
    <row r="39" spans="1:6" x14ac:dyDescent="0.25">
      <c r="A39">
        <v>1061</v>
      </c>
      <c r="B39">
        <v>1061</v>
      </c>
      <c r="C39">
        <v>17</v>
      </c>
      <c r="D39">
        <v>61</v>
      </c>
      <c r="E39" t="s">
        <v>82</v>
      </c>
      <c r="F39" t="s">
        <v>1332</v>
      </c>
    </row>
    <row r="40" spans="1:6" x14ac:dyDescent="0.25">
      <c r="A40">
        <v>1678</v>
      </c>
      <c r="B40">
        <v>1061</v>
      </c>
      <c r="C40">
        <v>17</v>
      </c>
      <c r="D40">
        <v>61</v>
      </c>
      <c r="E40" t="s">
        <v>82</v>
      </c>
      <c r="F40" t="s">
        <v>1332</v>
      </c>
    </row>
    <row r="41" spans="1:6" x14ac:dyDescent="0.25">
      <c r="A41">
        <v>4572</v>
      </c>
      <c r="B41">
        <v>1061</v>
      </c>
      <c r="C41">
        <v>17</v>
      </c>
      <c r="D41">
        <v>61</v>
      </c>
      <c r="E41" t="s">
        <v>82</v>
      </c>
      <c r="F41" t="s">
        <v>1332</v>
      </c>
    </row>
    <row r="42" spans="1:6" x14ac:dyDescent="0.25">
      <c r="A42">
        <v>4615</v>
      </c>
      <c r="B42">
        <v>1061</v>
      </c>
      <c r="C42">
        <v>17</v>
      </c>
      <c r="D42">
        <v>61</v>
      </c>
      <c r="E42" t="s">
        <v>82</v>
      </c>
      <c r="F42" t="s">
        <v>1332</v>
      </c>
    </row>
    <row r="43" spans="1:6" x14ac:dyDescent="0.25">
      <c r="A43">
        <v>4640</v>
      </c>
      <c r="B43">
        <v>1061</v>
      </c>
      <c r="C43">
        <v>17</v>
      </c>
      <c r="D43">
        <v>61</v>
      </c>
      <c r="E43" t="s">
        <v>82</v>
      </c>
      <c r="F43" t="s">
        <v>1332</v>
      </c>
    </row>
    <row r="44" spans="1:6" x14ac:dyDescent="0.25">
      <c r="A44">
        <v>4683</v>
      </c>
      <c r="B44">
        <v>1061</v>
      </c>
      <c r="C44">
        <v>17</v>
      </c>
      <c r="D44">
        <v>61</v>
      </c>
      <c r="E44" t="s">
        <v>82</v>
      </c>
      <c r="F44" t="s">
        <v>1332</v>
      </c>
    </row>
    <row r="45" spans="1:6" x14ac:dyDescent="0.25">
      <c r="A45">
        <v>1062</v>
      </c>
      <c r="B45">
        <v>1062</v>
      </c>
      <c r="C45">
        <v>18</v>
      </c>
      <c r="D45">
        <v>62</v>
      </c>
      <c r="E45" t="s">
        <v>84</v>
      </c>
      <c r="F45" t="s">
        <v>1333</v>
      </c>
    </row>
    <row r="46" spans="1:6" x14ac:dyDescent="0.25">
      <c r="A46">
        <v>1455</v>
      </c>
      <c r="B46">
        <v>1062</v>
      </c>
      <c r="C46">
        <v>18</v>
      </c>
      <c r="D46">
        <v>62</v>
      </c>
      <c r="E46" t="s">
        <v>84</v>
      </c>
      <c r="F46" t="s">
        <v>1333</v>
      </c>
    </row>
    <row r="47" spans="1:6" x14ac:dyDescent="0.25">
      <c r="A47">
        <v>1457</v>
      </c>
      <c r="B47">
        <v>1062</v>
      </c>
      <c r="C47">
        <v>18</v>
      </c>
      <c r="D47">
        <v>62</v>
      </c>
      <c r="E47" t="s">
        <v>84</v>
      </c>
      <c r="F47" t="s">
        <v>1333</v>
      </c>
    </row>
    <row r="48" spans="1:6" x14ac:dyDescent="0.25">
      <c r="A48">
        <v>1608</v>
      </c>
      <c r="B48">
        <v>1062</v>
      </c>
      <c r="C48">
        <v>18</v>
      </c>
      <c r="D48">
        <v>62</v>
      </c>
      <c r="E48" t="s">
        <v>84</v>
      </c>
      <c r="F48" t="s">
        <v>1333</v>
      </c>
    </row>
    <row r="49" spans="1:6" x14ac:dyDescent="0.25">
      <c r="A49">
        <v>1611</v>
      </c>
      <c r="B49">
        <v>1062</v>
      </c>
      <c r="C49">
        <v>18</v>
      </c>
      <c r="D49">
        <v>62</v>
      </c>
      <c r="E49" t="s">
        <v>84</v>
      </c>
      <c r="F49" t="s">
        <v>1333</v>
      </c>
    </row>
    <row r="50" spans="1:6" x14ac:dyDescent="0.25">
      <c r="A50">
        <v>4077</v>
      </c>
      <c r="B50">
        <v>1062</v>
      </c>
      <c r="C50">
        <v>18</v>
      </c>
      <c r="D50">
        <v>62</v>
      </c>
      <c r="E50" t="s">
        <v>84</v>
      </c>
      <c r="F50" t="s">
        <v>1333</v>
      </c>
    </row>
    <row r="51" spans="1:6" x14ac:dyDescent="0.25">
      <c r="A51">
        <v>4096</v>
      </c>
      <c r="B51">
        <v>1062</v>
      </c>
      <c r="C51">
        <v>18</v>
      </c>
      <c r="D51">
        <v>62</v>
      </c>
      <c r="E51" t="s">
        <v>84</v>
      </c>
      <c r="F51" t="s">
        <v>1333</v>
      </c>
    </row>
    <row r="52" spans="1:6" x14ac:dyDescent="0.25">
      <c r="A52">
        <v>1066</v>
      </c>
      <c r="B52">
        <v>1066</v>
      </c>
      <c r="C52">
        <v>19</v>
      </c>
      <c r="D52">
        <v>66</v>
      </c>
      <c r="E52" t="s">
        <v>88</v>
      </c>
      <c r="F52" t="s">
        <v>1334</v>
      </c>
    </row>
    <row r="53" spans="1:6" x14ac:dyDescent="0.25">
      <c r="A53">
        <v>1236</v>
      </c>
      <c r="B53">
        <v>1066</v>
      </c>
      <c r="C53">
        <v>19</v>
      </c>
      <c r="D53">
        <v>66</v>
      </c>
      <c r="E53" t="s">
        <v>88</v>
      </c>
      <c r="F53" t="s">
        <v>1334</v>
      </c>
    </row>
    <row r="54" spans="1:6" x14ac:dyDescent="0.25">
      <c r="A54">
        <v>1479</v>
      </c>
      <c r="B54">
        <v>1066</v>
      </c>
      <c r="C54">
        <v>19</v>
      </c>
      <c r="D54">
        <v>66</v>
      </c>
      <c r="E54" t="s">
        <v>88</v>
      </c>
      <c r="F54" t="s">
        <v>1334</v>
      </c>
    </row>
    <row r="55" spans="1:6" x14ac:dyDescent="0.25">
      <c r="A55">
        <v>1617</v>
      </c>
      <c r="B55">
        <v>1066</v>
      </c>
      <c r="C55">
        <v>19</v>
      </c>
      <c r="D55">
        <v>66</v>
      </c>
      <c r="E55" t="s">
        <v>88</v>
      </c>
      <c r="F55" t="s">
        <v>1334</v>
      </c>
    </row>
    <row r="56" spans="1:6" x14ac:dyDescent="0.25">
      <c r="A56">
        <v>1672</v>
      </c>
      <c r="B56">
        <v>1066</v>
      </c>
      <c r="C56">
        <v>19</v>
      </c>
      <c r="D56">
        <v>66</v>
      </c>
      <c r="E56" t="s">
        <v>88</v>
      </c>
      <c r="F56" t="s">
        <v>1334</v>
      </c>
    </row>
    <row r="57" spans="1:6" x14ac:dyDescent="0.25">
      <c r="A57">
        <v>1074</v>
      </c>
      <c r="B57">
        <v>1074</v>
      </c>
      <c r="C57">
        <v>20</v>
      </c>
      <c r="D57">
        <v>74</v>
      </c>
      <c r="E57" t="s">
        <v>95</v>
      </c>
      <c r="F57" t="s">
        <v>1335</v>
      </c>
    </row>
    <row r="58" spans="1:6" x14ac:dyDescent="0.25">
      <c r="A58">
        <v>1011</v>
      </c>
      <c r="B58">
        <v>1075</v>
      </c>
      <c r="C58">
        <v>21</v>
      </c>
      <c r="D58">
        <v>75</v>
      </c>
      <c r="E58" t="s">
        <v>97</v>
      </c>
      <c r="F58" t="s">
        <v>1336</v>
      </c>
    </row>
    <row r="59" spans="1:6" x14ac:dyDescent="0.25">
      <c r="A59">
        <v>1075</v>
      </c>
      <c r="B59">
        <v>1075</v>
      </c>
      <c r="C59">
        <v>21</v>
      </c>
      <c r="D59">
        <v>75</v>
      </c>
      <c r="E59" t="s">
        <v>97</v>
      </c>
      <c r="F59" t="s">
        <v>1336</v>
      </c>
    </row>
    <row r="60" spans="1:6" x14ac:dyDescent="0.25">
      <c r="A60">
        <v>1079</v>
      </c>
      <c r="B60">
        <v>1079</v>
      </c>
      <c r="C60">
        <v>22</v>
      </c>
      <c r="D60">
        <v>79</v>
      </c>
      <c r="E60" t="s">
        <v>675</v>
      </c>
      <c r="F60" t="s">
        <v>1337</v>
      </c>
    </row>
    <row r="61" spans="1:6" x14ac:dyDescent="0.25">
      <c r="A61">
        <v>1090</v>
      </c>
      <c r="B61">
        <v>1079</v>
      </c>
      <c r="C61">
        <v>22</v>
      </c>
      <c r="D61">
        <v>79</v>
      </c>
      <c r="E61" t="s">
        <v>675</v>
      </c>
      <c r="F61" t="s">
        <v>1337</v>
      </c>
    </row>
    <row r="62" spans="1:6" x14ac:dyDescent="0.25">
      <c r="A62">
        <v>1080</v>
      </c>
      <c r="B62">
        <v>1080</v>
      </c>
      <c r="C62">
        <v>23</v>
      </c>
      <c r="D62">
        <v>80</v>
      </c>
      <c r="E62" t="s">
        <v>666</v>
      </c>
      <c r="F62" t="s">
        <v>1338</v>
      </c>
    </row>
    <row r="63" spans="1:6" x14ac:dyDescent="0.25">
      <c r="A63">
        <v>1081</v>
      </c>
      <c r="B63">
        <v>1081</v>
      </c>
      <c r="C63">
        <v>24</v>
      </c>
      <c r="D63">
        <v>81</v>
      </c>
      <c r="E63" t="s">
        <v>101</v>
      </c>
      <c r="F63" t="s">
        <v>1339</v>
      </c>
    </row>
    <row r="64" spans="1:6" x14ac:dyDescent="0.25">
      <c r="A64">
        <v>1095</v>
      </c>
      <c r="B64">
        <v>1081</v>
      </c>
      <c r="C64">
        <v>24</v>
      </c>
      <c r="D64">
        <v>81</v>
      </c>
      <c r="E64" t="s">
        <v>101</v>
      </c>
      <c r="F64" t="s">
        <v>1339</v>
      </c>
    </row>
    <row r="65" spans="1:6" x14ac:dyDescent="0.25">
      <c r="A65">
        <v>1082</v>
      </c>
      <c r="B65">
        <v>1082</v>
      </c>
      <c r="C65">
        <v>25</v>
      </c>
      <c r="D65">
        <v>82</v>
      </c>
      <c r="E65" t="s">
        <v>103</v>
      </c>
      <c r="F65" t="s">
        <v>1340</v>
      </c>
    </row>
    <row r="66" spans="1:6" x14ac:dyDescent="0.25">
      <c r="A66">
        <v>1109</v>
      </c>
      <c r="B66">
        <v>1082</v>
      </c>
      <c r="C66">
        <v>25</v>
      </c>
      <c r="D66">
        <v>82</v>
      </c>
      <c r="E66" t="s">
        <v>103</v>
      </c>
      <c r="F66" t="s">
        <v>1340</v>
      </c>
    </row>
    <row r="67" spans="1:6" x14ac:dyDescent="0.25">
      <c r="A67">
        <v>1198</v>
      </c>
      <c r="B67">
        <v>1082</v>
      </c>
      <c r="C67">
        <v>25</v>
      </c>
      <c r="D67">
        <v>82</v>
      </c>
      <c r="E67" t="s">
        <v>103</v>
      </c>
      <c r="F67" t="s">
        <v>1340</v>
      </c>
    </row>
    <row r="68" spans="1:6" x14ac:dyDescent="0.25">
      <c r="A68">
        <v>1473</v>
      </c>
      <c r="B68">
        <v>1082</v>
      </c>
      <c r="C68">
        <v>25</v>
      </c>
      <c r="D68">
        <v>82</v>
      </c>
      <c r="E68" t="s">
        <v>103</v>
      </c>
      <c r="F68" t="s">
        <v>1340</v>
      </c>
    </row>
    <row r="69" spans="1:6" x14ac:dyDescent="0.25">
      <c r="A69">
        <v>1083</v>
      </c>
      <c r="B69">
        <v>1083</v>
      </c>
      <c r="C69">
        <v>26</v>
      </c>
      <c r="D69">
        <v>83</v>
      </c>
      <c r="E69" t="s">
        <v>105</v>
      </c>
      <c r="F69" t="s">
        <v>1341</v>
      </c>
    </row>
    <row r="70" spans="1:6" x14ac:dyDescent="0.25">
      <c r="A70">
        <v>1085</v>
      </c>
      <c r="B70">
        <v>1085</v>
      </c>
      <c r="C70">
        <v>27</v>
      </c>
      <c r="D70">
        <v>85</v>
      </c>
      <c r="E70" t="s">
        <v>107</v>
      </c>
      <c r="F70" t="s">
        <v>1342</v>
      </c>
    </row>
    <row r="71" spans="1:6" x14ac:dyDescent="0.25">
      <c r="A71">
        <v>1088</v>
      </c>
      <c r="B71">
        <v>1088</v>
      </c>
      <c r="C71">
        <v>28</v>
      </c>
      <c r="D71">
        <v>88</v>
      </c>
      <c r="E71" t="s">
        <v>113</v>
      </c>
      <c r="F71" t="s">
        <v>1343</v>
      </c>
    </row>
    <row r="72" spans="1:6" x14ac:dyDescent="0.25">
      <c r="A72">
        <v>1415</v>
      </c>
      <c r="B72">
        <v>1088</v>
      </c>
      <c r="C72">
        <v>28</v>
      </c>
      <c r="D72">
        <v>88</v>
      </c>
      <c r="E72" t="s">
        <v>113</v>
      </c>
      <c r="F72" t="s">
        <v>1343</v>
      </c>
    </row>
    <row r="73" spans="1:6" x14ac:dyDescent="0.25">
      <c r="A73">
        <v>1078</v>
      </c>
      <c r="B73">
        <v>1089</v>
      </c>
      <c r="C73">
        <v>29</v>
      </c>
      <c r="D73">
        <v>89</v>
      </c>
      <c r="E73" t="s">
        <v>115</v>
      </c>
      <c r="F73" t="s">
        <v>1344</v>
      </c>
    </row>
    <row r="74" spans="1:6" x14ac:dyDescent="0.25">
      <c r="A74">
        <v>1089</v>
      </c>
      <c r="B74">
        <v>1089</v>
      </c>
      <c r="C74">
        <v>29</v>
      </c>
      <c r="D74">
        <v>89</v>
      </c>
      <c r="E74" t="s">
        <v>115</v>
      </c>
      <c r="F74" t="s">
        <v>1344</v>
      </c>
    </row>
    <row r="75" spans="1:6" x14ac:dyDescent="0.25">
      <c r="A75">
        <v>1619</v>
      </c>
      <c r="B75">
        <v>1089</v>
      </c>
      <c r="C75">
        <v>29</v>
      </c>
      <c r="D75">
        <v>89</v>
      </c>
      <c r="E75" t="s">
        <v>115</v>
      </c>
      <c r="F75" t="s">
        <v>1344</v>
      </c>
    </row>
    <row r="76" spans="1:6" x14ac:dyDescent="0.25">
      <c r="A76">
        <v>4288</v>
      </c>
      <c r="B76">
        <v>1089</v>
      </c>
      <c r="C76">
        <v>29</v>
      </c>
      <c r="D76">
        <v>89</v>
      </c>
      <c r="E76" t="s">
        <v>115</v>
      </c>
      <c r="F76" t="s">
        <v>1344</v>
      </c>
    </row>
    <row r="77" spans="1:6" x14ac:dyDescent="0.25">
      <c r="A77">
        <v>4587</v>
      </c>
      <c r="B77">
        <v>1089</v>
      </c>
      <c r="C77">
        <v>29</v>
      </c>
      <c r="D77">
        <v>89</v>
      </c>
      <c r="E77" t="s">
        <v>115</v>
      </c>
      <c r="F77" t="s">
        <v>1344</v>
      </c>
    </row>
    <row r="78" spans="1:6" x14ac:dyDescent="0.25">
      <c r="A78">
        <v>1094</v>
      </c>
      <c r="B78">
        <v>1094</v>
      </c>
      <c r="C78">
        <v>30</v>
      </c>
      <c r="D78">
        <v>94</v>
      </c>
      <c r="E78" t="s">
        <v>120</v>
      </c>
      <c r="F78" t="s">
        <v>1345</v>
      </c>
    </row>
    <row r="79" spans="1:6" x14ac:dyDescent="0.25">
      <c r="A79">
        <v>1472</v>
      </c>
      <c r="B79">
        <v>1094</v>
      </c>
      <c r="C79">
        <v>30</v>
      </c>
      <c r="D79">
        <v>94</v>
      </c>
      <c r="E79" t="s">
        <v>120</v>
      </c>
      <c r="F79" t="s">
        <v>1345</v>
      </c>
    </row>
    <row r="80" spans="1:6" x14ac:dyDescent="0.25">
      <c r="A80">
        <v>1674</v>
      </c>
      <c r="B80">
        <v>1094</v>
      </c>
      <c r="C80">
        <v>30</v>
      </c>
      <c r="D80">
        <v>94</v>
      </c>
      <c r="E80" t="s">
        <v>120</v>
      </c>
      <c r="F80" t="s">
        <v>1345</v>
      </c>
    </row>
    <row r="81" spans="1:6" x14ac:dyDescent="0.25">
      <c r="A81">
        <v>1098</v>
      </c>
      <c r="B81">
        <v>1098</v>
      </c>
      <c r="C81">
        <v>31</v>
      </c>
      <c r="D81">
        <v>98</v>
      </c>
      <c r="E81" t="s">
        <v>124</v>
      </c>
      <c r="F81" t="s">
        <v>1346</v>
      </c>
    </row>
    <row r="82" spans="1:6" x14ac:dyDescent="0.25">
      <c r="A82">
        <v>1103</v>
      </c>
      <c r="B82">
        <v>1103</v>
      </c>
      <c r="C82">
        <v>32</v>
      </c>
      <c r="D82">
        <v>103</v>
      </c>
      <c r="E82" t="s">
        <v>132</v>
      </c>
      <c r="F82" t="s">
        <v>1347</v>
      </c>
    </row>
    <row r="83" spans="1:6" x14ac:dyDescent="0.25">
      <c r="A83">
        <v>1348</v>
      </c>
      <c r="B83">
        <v>1103</v>
      </c>
      <c r="C83">
        <v>32</v>
      </c>
      <c r="D83">
        <v>103</v>
      </c>
      <c r="E83" t="s">
        <v>132</v>
      </c>
      <c r="F83" t="s">
        <v>1347</v>
      </c>
    </row>
    <row r="84" spans="1:6" x14ac:dyDescent="0.25">
      <c r="A84">
        <v>1104</v>
      </c>
      <c r="B84">
        <v>1104</v>
      </c>
      <c r="C84">
        <v>33</v>
      </c>
      <c r="D84">
        <v>104</v>
      </c>
      <c r="E84" t="s">
        <v>134</v>
      </c>
      <c r="F84" t="s">
        <v>1348</v>
      </c>
    </row>
    <row r="85" spans="1:6" x14ac:dyDescent="0.25">
      <c r="A85">
        <v>1106</v>
      </c>
      <c r="B85">
        <v>1106</v>
      </c>
      <c r="C85">
        <v>34</v>
      </c>
      <c r="D85">
        <v>106</v>
      </c>
      <c r="E85" t="s">
        <v>665</v>
      </c>
      <c r="F85" t="s">
        <v>1349</v>
      </c>
    </row>
    <row r="86" spans="1:6" x14ac:dyDescent="0.25">
      <c r="A86">
        <v>1108</v>
      </c>
      <c r="B86">
        <v>1108</v>
      </c>
      <c r="C86">
        <v>35</v>
      </c>
      <c r="D86">
        <v>108</v>
      </c>
      <c r="E86" t="s">
        <v>139</v>
      </c>
      <c r="F86" t="s">
        <v>1350</v>
      </c>
    </row>
    <row r="87" spans="1:6" x14ac:dyDescent="0.25">
      <c r="A87">
        <v>1298</v>
      </c>
      <c r="B87">
        <v>1108</v>
      </c>
      <c r="C87">
        <v>35</v>
      </c>
      <c r="D87">
        <v>108</v>
      </c>
      <c r="E87" t="s">
        <v>139</v>
      </c>
      <c r="F87" t="s">
        <v>1350</v>
      </c>
    </row>
    <row r="88" spans="1:6" x14ac:dyDescent="0.25">
      <c r="A88">
        <v>1408</v>
      </c>
      <c r="B88">
        <v>1108</v>
      </c>
      <c r="C88">
        <v>35</v>
      </c>
      <c r="D88">
        <v>108</v>
      </c>
      <c r="E88" t="s">
        <v>139</v>
      </c>
      <c r="F88" t="s">
        <v>1350</v>
      </c>
    </row>
    <row r="89" spans="1:6" x14ac:dyDescent="0.25">
      <c r="A89">
        <v>1434</v>
      </c>
      <c r="B89">
        <v>1108</v>
      </c>
      <c r="C89">
        <v>35</v>
      </c>
      <c r="D89">
        <v>108</v>
      </c>
      <c r="E89" t="s">
        <v>139</v>
      </c>
      <c r="F89" t="s">
        <v>1350</v>
      </c>
    </row>
    <row r="90" spans="1:6" x14ac:dyDescent="0.25">
      <c r="A90">
        <v>1633</v>
      </c>
      <c r="B90">
        <v>1108</v>
      </c>
      <c r="C90">
        <v>35</v>
      </c>
      <c r="D90">
        <v>108</v>
      </c>
      <c r="E90" t="s">
        <v>139</v>
      </c>
      <c r="F90" t="s">
        <v>1350</v>
      </c>
    </row>
    <row r="91" spans="1:6" x14ac:dyDescent="0.25">
      <c r="A91">
        <v>1111</v>
      </c>
      <c r="B91">
        <v>1111</v>
      </c>
      <c r="C91">
        <v>36</v>
      </c>
      <c r="D91">
        <v>111</v>
      </c>
      <c r="E91" t="s">
        <v>143</v>
      </c>
      <c r="F91" t="s">
        <v>1351</v>
      </c>
    </row>
    <row r="92" spans="1:6" x14ac:dyDescent="0.25">
      <c r="A92">
        <v>1117</v>
      </c>
      <c r="B92">
        <v>1117</v>
      </c>
      <c r="C92">
        <v>37</v>
      </c>
      <c r="D92">
        <v>117</v>
      </c>
      <c r="E92" t="s">
        <v>153</v>
      </c>
      <c r="F92" t="s">
        <v>1352</v>
      </c>
    </row>
    <row r="93" spans="1:6" x14ac:dyDescent="0.25">
      <c r="A93">
        <v>1119</v>
      </c>
      <c r="B93">
        <v>1119</v>
      </c>
      <c r="C93">
        <v>38</v>
      </c>
      <c r="D93">
        <v>119</v>
      </c>
      <c r="E93" t="s">
        <v>1278</v>
      </c>
      <c r="F93" t="s">
        <v>1353</v>
      </c>
    </row>
    <row r="94" spans="1:6" x14ac:dyDescent="0.25">
      <c r="A94">
        <v>1120</v>
      </c>
      <c r="B94">
        <v>1120</v>
      </c>
      <c r="C94">
        <v>39</v>
      </c>
      <c r="D94">
        <v>120</v>
      </c>
      <c r="E94" t="s">
        <v>669</v>
      </c>
      <c r="F94" t="s">
        <v>1354</v>
      </c>
    </row>
    <row r="95" spans="1:6" x14ac:dyDescent="0.25">
      <c r="A95">
        <v>1676</v>
      </c>
      <c r="B95">
        <v>1120</v>
      </c>
      <c r="C95">
        <v>39</v>
      </c>
      <c r="D95">
        <v>120</v>
      </c>
      <c r="E95" t="s">
        <v>669</v>
      </c>
      <c r="F95" t="s">
        <v>1354</v>
      </c>
    </row>
    <row r="96" spans="1:6" x14ac:dyDescent="0.25">
      <c r="A96">
        <v>1126</v>
      </c>
      <c r="B96">
        <v>1126</v>
      </c>
      <c r="C96">
        <v>40</v>
      </c>
      <c r="D96">
        <v>126</v>
      </c>
      <c r="E96" t="s">
        <v>660</v>
      </c>
      <c r="F96" t="s">
        <v>1355</v>
      </c>
    </row>
    <row r="97" spans="1:6" x14ac:dyDescent="0.25">
      <c r="A97">
        <v>1127</v>
      </c>
      <c r="B97">
        <v>1127</v>
      </c>
      <c r="C97">
        <v>41</v>
      </c>
      <c r="D97">
        <v>127</v>
      </c>
      <c r="E97" t="s">
        <v>166</v>
      </c>
      <c r="F97" t="s">
        <v>1356</v>
      </c>
    </row>
    <row r="98" spans="1:6" x14ac:dyDescent="0.25">
      <c r="A98">
        <v>1132</v>
      </c>
      <c r="B98">
        <v>1132</v>
      </c>
      <c r="C98">
        <v>42</v>
      </c>
      <c r="D98">
        <v>132</v>
      </c>
      <c r="E98" t="s">
        <v>174</v>
      </c>
      <c r="F98" t="s">
        <v>1357</v>
      </c>
    </row>
    <row r="99" spans="1:6" x14ac:dyDescent="0.25">
      <c r="A99">
        <v>1133</v>
      </c>
      <c r="B99">
        <v>1133</v>
      </c>
      <c r="C99">
        <v>43</v>
      </c>
      <c r="D99">
        <v>133</v>
      </c>
      <c r="E99" t="s">
        <v>176</v>
      </c>
      <c r="F99" t="s">
        <v>1358</v>
      </c>
    </row>
    <row r="100" spans="1:6" x14ac:dyDescent="0.25">
      <c r="A100">
        <v>1445</v>
      </c>
      <c r="B100">
        <v>1133</v>
      </c>
      <c r="C100">
        <v>43</v>
      </c>
      <c r="D100">
        <v>133</v>
      </c>
      <c r="E100" t="s">
        <v>176</v>
      </c>
      <c r="F100" t="s">
        <v>1358</v>
      </c>
    </row>
    <row r="101" spans="1:6" x14ac:dyDescent="0.25">
      <c r="A101">
        <v>1142</v>
      </c>
      <c r="B101">
        <v>1142</v>
      </c>
      <c r="C101">
        <v>44</v>
      </c>
      <c r="D101">
        <v>142</v>
      </c>
      <c r="E101" t="s">
        <v>192</v>
      </c>
      <c r="F101" t="s">
        <v>1359</v>
      </c>
    </row>
    <row r="102" spans="1:6" x14ac:dyDescent="0.25">
      <c r="A102">
        <v>1099</v>
      </c>
      <c r="B102">
        <v>1146</v>
      </c>
      <c r="C102">
        <v>45</v>
      </c>
      <c r="D102">
        <v>146</v>
      </c>
      <c r="E102" t="s">
        <v>200</v>
      </c>
      <c r="F102" t="s">
        <v>1360</v>
      </c>
    </row>
    <row r="103" spans="1:6" x14ac:dyDescent="0.25">
      <c r="A103">
        <v>1146</v>
      </c>
      <c r="B103">
        <v>1146</v>
      </c>
      <c r="C103">
        <v>45</v>
      </c>
      <c r="D103">
        <v>146</v>
      </c>
      <c r="E103" t="s">
        <v>200</v>
      </c>
      <c r="F103" t="s">
        <v>1360</v>
      </c>
    </row>
    <row r="104" spans="1:6" x14ac:dyDescent="0.25">
      <c r="A104">
        <v>1407</v>
      </c>
      <c r="B104">
        <v>1146</v>
      </c>
      <c r="C104">
        <v>45</v>
      </c>
      <c r="D104">
        <v>146</v>
      </c>
      <c r="E104" t="s">
        <v>200</v>
      </c>
      <c r="F104" t="s">
        <v>1360</v>
      </c>
    </row>
    <row r="105" spans="1:6" x14ac:dyDescent="0.25">
      <c r="A105">
        <v>1414</v>
      </c>
      <c r="B105">
        <v>1146</v>
      </c>
      <c r="C105">
        <v>45</v>
      </c>
      <c r="D105">
        <v>146</v>
      </c>
      <c r="E105" t="s">
        <v>200</v>
      </c>
      <c r="F105" t="s">
        <v>1360</v>
      </c>
    </row>
    <row r="106" spans="1:6" x14ac:dyDescent="0.25">
      <c r="A106">
        <v>1491</v>
      </c>
      <c r="B106">
        <v>1146</v>
      </c>
      <c r="C106">
        <v>45</v>
      </c>
      <c r="D106">
        <v>146</v>
      </c>
      <c r="E106" t="s">
        <v>200</v>
      </c>
      <c r="F106" t="s">
        <v>1360</v>
      </c>
    </row>
    <row r="107" spans="1:6" x14ac:dyDescent="0.25">
      <c r="A107">
        <v>1149</v>
      </c>
      <c r="B107">
        <v>1149</v>
      </c>
      <c r="C107">
        <v>46</v>
      </c>
      <c r="D107">
        <v>149</v>
      </c>
      <c r="E107" t="s">
        <v>204</v>
      </c>
      <c r="F107" t="s">
        <v>1361</v>
      </c>
    </row>
    <row r="108" spans="1:6" x14ac:dyDescent="0.25">
      <c r="A108">
        <v>1184</v>
      </c>
      <c r="B108">
        <v>1149</v>
      </c>
      <c r="C108">
        <v>46</v>
      </c>
      <c r="D108">
        <v>149</v>
      </c>
      <c r="E108" t="s">
        <v>204</v>
      </c>
      <c r="F108" t="s">
        <v>1361</v>
      </c>
    </row>
    <row r="109" spans="1:6" x14ac:dyDescent="0.25">
      <c r="A109">
        <v>2600</v>
      </c>
      <c r="B109">
        <v>1149</v>
      </c>
      <c r="C109">
        <v>46</v>
      </c>
      <c r="D109">
        <v>149</v>
      </c>
      <c r="E109" t="s">
        <v>204</v>
      </c>
      <c r="F109" t="s">
        <v>1361</v>
      </c>
    </row>
    <row r="110" spans="1:6" x14ac:dyDescent="0.25">
      <c r="A110">
        <v>2601</v>
      </c>
      <c r="B110">
        <v>1149</v>
      </c>
      <c r="C110">
        <v>46</v>
      </c>
      <c r="D110">
        <v>149</v>
      </c>
      <c r="E110" t="s">
        <v>204</v>
      </c>
      <c r="F110" t="s">
        <v>1361</v>
      </c>
    </row>
    <row r="111" spans="1:6" x14ac:dyDescent="0.25">
      <c r="A111">
        <v>1150</v>
      </c>
      <c r="B111">
        <v>1150</v>
      </c>
      <c r="C111">
        <v>47</v>
      </c>
      <c r="D111">
        <v>150</v>
      </c>
      <c r="E111" t="s">
        <v>206</v>
      </c>
      <c r="F111" t="s">
        <v>1362</v>
      </c>
    </row>
    <row r="112" spans="1:6" x14ac:dyDescent="0.25">
      <c r="A112">
        <v>1543</v>
      </c>
      <c r="B112">
        <v>1150</v>
      </c>
      <c r="C112">
        <v>47</v>
      </c>
      <c r="D112">
        <v>150</v>
      </c>
      <c r="E112" t="s">
        <v>206</v>
      </c>
      <c r="F112" t="s">
        <v>1362</v>
      </c>
    </row>
    <row r="113" spans="1:6" x14ac:dyDescent="0.25">
      <c r="A113">
        <v>1549</v>
      </c>
      <c r="B113">
        <v>1150</v>
      </c>
      <c r="C113">
        <v>47</v>
      </c>
      <c r="D113">
        <v>150</v>
      </c>
      <c r="E113" t="s">
        <v>206</v>
      </c>
      <c r="F113" t="s">
        <v>1362</v>
      </c>
    </row>
    <row r="114" spans="1:6" x14ac:dyDescent="0.25">
      <c r="A114">
        <v>1559</v>
      </c>
      <c r="B114">
        <v>1150</v>
      </c>
      <c r="C114">
        <v>47</v>
      </c>
      <c r="D114">
        <v>150</v>
      </c>
      <c r="E114" t="s">
        <v>206</v>
      </c>
      <c r="F114" t="s">
        <v>1362</v>
      </c>
    </row>
    <row r="115" spans="1:6" x14ac:dyDescent="0.25">
      <c r="A115">
        <v>1153</v>
      </c>
      <c r="B115">
        <v>1153</v>
      </c>
      <c r="C115">
        <v>48</v>
      </c>
      <c r="D115">
        <v>153</v>
      </c>
      <c r="E115" t="s">
        <v>663</v>
      </c>
      <c r="F115" t="s">
        <v>1363</v>
      </c>
    </row>
    <row r="116" spans="1:6" x14ac:dyDescent="0.25">
      <c r="A116">
        <v>1301</v>
      </c>
      <c r="B116">
        <v>1153</v>
      </c>
      <c r="C116">
        <v>48</v>
      </c>
      <c r="D116">
        <v>153</v>
      </c>
      <c r="E116" t="s">
        <v>663</v>
      </c>
      <c r="F116" t="s">
        <v>1363</v>
      </c>
    </row>
    <row r="117" spans="1:6" x14ac:dyDescent="0.25">
      <c r="A117">
        <v>1154</v>
      </c>
      <c r="B117">
        <v>1154</v>
      </c>
      <c r="C117">
        <v>49</v>
      </c>
      <c r="D117">
        <v>154</v>
      </c>
      <c r="E117" t="s">
        <v>211</v>
      </c>
      <c r="F117" t="s">
        <v>1364</v>
      </c>
    </row>
    <row r="118" spans="1:6" x14ac:dyDescent="0.25">
      <c r="A118">
        <v>1555</v>
      </c>
      <c r="B118">
        <v>1154</v>
      </c>
      <c r="C118">
        <v>49</v>
      </c>
      <c r="D118">
        <v>154</v>
      </c>
      <c r="E118" t="s">
        <v>211</v>
      </c>
      <c r="F118" t="s">
        <v>1364</v>
      </c>
    </row>
    <row r="119" spans="1:6" x14ac:dyDescent="0.25">
      <c r="A119">
        <v>1576</v>
      </c>
      <c r="B119">
        <v>1154</v>
      </c>
      <c r="C119">
        <v>49</v>
      </c>
      <c r="D119">
        <v>154</v>
      </c>
      <c r="E119" t="s">
        <v>211</v>
      </c>
      <c r="F119" t="s">
        <v>1364</v>
      </c>
    </row>
    <row r="120" spans="1:6" x14ac:dyDescent="0.25">
      <c r="A120">
        <v>1597</v>
      </c>
      <c r="B120">
        <v>1154</v>
      </c>
      <c r="C120">
        <v>49</v>
      </c>
      <c r="D120">
        <v>154</v>
      </c>
      <c r="E120" t="s">
        <v>211</v>
      </c>
      <c r="F120" t="s">
        <v>1364</v>
      </c>
    </row>
    <row r="121" spans="1:6" x14ac:dyDescent="0.25">
      <c r="A121">
        <v>1652</v>
      </c>
      <c r="B121">
        <v>1154</v>
      </c>
      <c r="C121">
        <v>49</v>
      </c>
      <c r="D121">
        <v>154</v>
      </c>
      <c r="E121" t="s">
        <v>211</v>
      </c>
      <c r="F121" t="s">
        <v>1364</v>
      </c>
    </row>
    <row r="122" spans="1:6" x14ac:dyDescent="0.25">
      <c r="A122">
        <v>4495</v>
      </c>
      <c r="B122">
        <v>1154</v>
      </c>
      <c r="C122">
        <v>49</v>
      </c>
      <c r="D122">
        <v>154</v>
      </c>
      <c r="E122" t="s">
        <v>211</v>
      </c>
      <c r="F122" t="s">
        <v>1364</v>
      </c>
    </row>
    <row r="123" spans="1:6" x14ac:dyDescent="0.25">
      <c r="A123">
        <v>1170</v>
      </c>
      <c r="B123">
        <v>1170</v>
      </c>
      <c r="C123">
        <v>50</v>
      </c>
      <c r="D123">
        <v>170</v>
      </c>
      <c r="E123" t="s">
        <v>236</v>
      </c>
      <c r="F123" t="s">
        <v>1365</v>
      </c>
    </row>
    <row r="124" spans="1:6" x14ac:dyDescent="0.25">
      <c r="A124">
        <v>1175</v>
      </c>
      <c r="B124">
        <v>1175</v>
      </c>
      <c r="C124">
        <v>51</v>
      </c>
      <c r="D124">
        <v>175</v>
      </c>
      <c r="E124" t="s">
        <v>244</v>
      </c>
      <c r="F124" t="s">
        <v>1366</v>
      </c>
    </row>
    <row r="125" spans="1:6" x14ac:dyDescent="0.25">
      <c r="A125">
        <v>1547</v>
      </c>
      <c r="B125">
        <v>1175</v>
      </c>
      <c r="C125">
        <v>51</v>
      </c>
      <c r="D125">
        <v>175</v>
      </c>
      <c r="E125" t="s">
        <v>244</v>
      </c>
      <c r="F125" t="s">
        <v>1366</v>
      </c>
    </row>
    <row r="126" spans="1:6" x14ac:dyDescent="0.25">
      <c r="A126">
        <v>1586</v>
      </c>
      <c r="B126">
        <v>1175</v>
      </c>
      <c r="C126">
        <v>51</v>
      </c>
      <c r="D126">
        <v>175</v>
      </c>
      <c r="E126" t="s">
        <v>244</v>
      </c>
      <c r="F126" t="s">
        <v>1366</v>
      </c>
    </row>
    <row r="127" spans="1:6" x14ac:dyDescent="0.25">
      <c r="A127">
        <v>1589</v>
      </c>
      <c r="B127">
        <v>1175</v>
      </c>
      <c r="C127">
        <v>51</v>
      </c>
      <c r="D127">
        <v>175</v>
      </c>
      <c r="E127" t="s">
        <v>244</v>
      </c>
      <c r="F127" t="s">
        <v>1366</v>
      </c>
    </row>
    <row r="128" spans="1:6" x14ac:dyDescent="0.25">
      <c r="A128">
        <v>3560</v>
      </c>
      <c r="B128">
        <v>1175</v>
      </c>
      <c r="C128">
        <v>51</v>
      </c>
      <c r="D128">
        <v>175</v>
      </c>
      <c r="E128" t="s">
        <v>244</v>
      </c>
      <c r="F128" t="s">
        <v>1366</v>
      </c>
    </row>
    <row r="129" spans="1:6" x14ac:dyDescent="0.25">
      <c r="A129">
        <v>3653</v>
      </c>
      <c r="B129">
        <v>1175</v>
      </c>
      <c r="C129">
        <v>51</v>
      </c>
      <c r="D129">
        <v>175</v>
      </c>
      <c r="E129" t="s">
        <v>244</v>
      </c>
      <c r="F129" t="s">
        <v>1366</v>
      </c>
    </row>
    <row r="130" spans="1:6" x14ac:dyDescent="0.25">
      <c r="A130">
        <v>3654</v>
      </c>
      <c r="B130">
        <v>1175</v>
      </c>
      <c r="C130">
        <v>51</v>
      </c>
      <c r="D130">
        <v>175</v>
      </c>
      <c r="E130" t="s">
        <v>244</v>
      </c>
      <c r="F130" t="s">
        <v>1366</v>
      </c>
    </row>
    <row r="131" spans="1:6" x14ac:dyDescent="0.25">
      <c r="A131">
        <v>1186</v>
      </c>
      <c r="B131">
        <v>1186</v>
      </c>
      <c r="C131">
        <v>52</v>
      </c>
      <c r="D131">
        <v>186</v>
      </c>
      <c r="E131" t="s">
        <v>259</v>
      </c>
      <c r="F131" t="s">
        <v>1367</v>
      </c>
    </row>
    <row r="132" spans="1:6" x14ac:dyDescent="0.25">
      <c r="A132">
        <v>1188</v>
      </c>
      <c r="B132">
        <v>1188</v>
      </c>
      <c r="C132">
        <v>53</v>
      </c>
      <c r="D132">
        <v>188</v>
      </c>
      <c r="E132" t="s">
        <v>263</v>
      </c>
      <c r="F132" t="s">
        <v>1368</v>
      </c>
    </row>
    <row r="133" spans="1:6" x14ac:dyDescent="0.25">
      <c r="A133">
        <v>1189</v>
      </c>
      <c r="B133">
        <v>1189</v>
      </c>
      <c r="C133">
        <v>54</v>
      </c>
      <c r="D133">
        <v>189</v>
      </c>
      <c r="E133" t="s">
        <v>265</v>
      </c>
      <c r="F133" t="s">
        <v>1369</v>
      </c>
    </row>
    <row r="134" spans="1:6" x14ac:dyDescent="0.25">
      <c r="A134">
        <v>1064</v>
      </c>
      <c r="B134">
        <v>1197</v>
      </c>
      <c r="C134">
        <v>55</v>
      </c>
      <c r="D134">
        <v>197</v>
      </c>
      <c r="E134" t="s">
        <v>275</v>
      </c>
      <c r="F134" t="s">
        <v>1370</v>
      </c>
    </row>
    <row r="135" spans="1:6" x14ac:dyDescent="0.25">
      <c r="A135">
        <v>1197</v>
      </c>
      <c r="B135">
        <v>1197</v>
      </c>
      <c r="C135">
        <v>55</v>
      </c>
      <c r="D135">
        <v>197</v>
      </c>
      <c r="E135" t="s">
        <v>275</v>
      </c>
      <c r="F135" t="s">
        <v>1370</v>
      </c>
    </row>
    <row r="136" spans="1:6" x14ac:dyDescent="0.25">
      <c r="A136">
        <v>1701</v>
      </c>
      <c r="B136">
        <v>1197</v>
      </c>
      <c r="C136">
        <v>55</v>
      </c>
      <c r="D136">
        <v>197</v>
      </c>
      <c r="E136" t="s">
        <v>275</v>
      </c>
      <c r="F136" t="s">
        <v>1370</v>
      </c>
    </row>
    <row r="137" spans="1:6" x14ac:dyDescent="0.25">
      <c r="A137">
        <v>1206</v>
      </c>
      <c r="B137">
        <v>1206</v>
      </c>
      <c r="C137">
        <v>56</v>
      </c>
      <c r="D137">
        <v>206</v>
      </c>
      <c r="E137" t="s">
        <v>288</v>
      </c>
      <c r="F137" t="s">
        <v>1371</v>
      </c>
    </row>
    <row r="138" spans="1:6" x14ac:dyDescent="0.25">
      <c r="A138">
        <v>1207</v>
      </c>
      <c r="B138">
        <v>1207</v>
      </c>
      <c r="C138">
        <v>57</v>
      </c>
      <c r="D138">
        <v>207</v>
      </c>
      <c r="E138" t="s">
        <v>290</v>
      </c>
      <c r="F138" t="s">
        <v>1372</v>
      </c>
    </row>
    <row r="139" spans="1:6" x14ac:dyDescent="0.25">
      <c r="A139">
        <v>1208</v>
      </c>
      <c r="B139">
        <v>1208</v>
      </c>
      <c r="C139">
        <v>58</v>
      </c>
      <c r="D139">
        <v>208</v>
      </c>
      <c r="E139" t="s">
        <v>292</v>
      </c>
      <c r="F139" t="s">
        <v>1373</v>
      </c>
    </row>
    <row r="140" spans="1:6" x14ac:dyDescent="0.25">
      <c r="A140">
        <v>4480</v>
      </c>
      <c r="B140">
        <v>1208</v>
      </c>
      <c r="C140">
        <v>58</v>
      </c>
      <c r="D140">
        <v>208</v>
      </c>
      <c r="E140" t="s">
        <v>292</v>
      </c>
      <c r="F140" t="s">
        <v>1373</v>
      </c>
    </row>
    <row r="141" spans="1:6" x14ac:dyDescent="0.25">
      <c r="A141">
        <v>1211</v>
      </c>
      <c r="B141">
        <v>1211</v>
      </c>
      <c r="C141">
        <v>59</v>
      </c>
      <c r="D141">
        <v>211</v>
      </c>
      <c r="E141" t="s">
        <v>296</v>
      </c>
      <c r="F141" t="s">
        <v>1374</v>
      </c>
    </row>
    <row r="142" spans="1:6" x14ac:dyDescent="0.25">
      <c r="A142">
        <v>1227</v>
      </c>
      <c r="B142">
        <v>1227</v>
      </c>
      <c r="C142">
        <v>60</v>
      </c>
      <c r="D142">
        <v>227</v>
      </c>
      <c r="E142" t="s">
        <v>1279</v>
      </c>
      <c r="F142" t="s">
        <v>1375</v>
      </c>
    </row>
    <row r="143" spans="1:6" x14ac:dyDescent="0.25">
      <c r="A143">
        <v>1437</v>
      </c>
      <c r="B143">
        <v>1227</v>
      </c>
      <c r="C143">
        <v>60</v>
      </c>
      <c r="D143">
        <v>227</v>
      </c>
      <c r="E143" t="s">
        <v>1279</v>
      </c>
      <c r="F143" t="s">
        <v>1375</v>
      </c>
    </row>
    <row r="144" spans="1:6" x14ac:dyDescent="0.25">
      <c r="A144">
        <v>1490</v>
      </c>
      <c r="B144">
        <v>1227</v>
      </c>
      <c r="C144">
        <v>60</v>
      </c>
      <c r="D144">
        <v>227</v>
      </c>
      <c r="E144" t="s">
        <v>1279</v>
      </c>
      <c r="F144" t="s">
        <v>1375</v>
      </c>
    </row>
    <row r="145" spans="1:6" x14ac:dyDescent="0.25">
      <c r="A145">
        <v>1238</v>
      </c>
      <c r="B145">
        <v>1238</v>
      </c>
      <c r="C145">
        <v>61</v>
      </c>
      <c r="D145">
        <v>238</v>
      </c>
      <c r="E145" t="s">
        <v>685</v>
      </c>
      <c r="F145" t="s">
        <v>1376</v>
      </c>
    </row>
    <row r="146" spans="1:6" x14ac:dyDescent="0.25">
      <c r="A146">
        <v>1251</v>
      </c>
      <c r="B146">
        <v>1251</v>
      </c>
      <c r="C146">
        <v>62</v>
      </c>
      <c r="D146">
        <v>251</v>
      </c>
      <c r="E146" t="s">
        <v>347</v>
      </c>
      <c r="F146" t="s">
        <v>1377</v>
      </c>
    </row>
    <row r="147" spans="1:6" x14ac:dyDescent="0.25">
      <c r="A147">
        <v>1255</v>
      </c>
      <c r="B147">
        <v>1255</v>
      </c>
      <c r="C147">
        <v>63</v>
      </c>
      <c r="D147">
        <v>255</v>
      </c>
      <c r="E147" t="s">
        <v>351</v>
      </c>
      <c r="F147" t="s">
        <v>1378</v>
      </c>
    </row>
    <row r="148" spans="1:6" x14ac:dyDescent="0.25">
      <c r="A148">
        <v>1004</v>
      </c>
      <c r="B148">
        <v>1257</v>
      </c>
      <c r="C148">
        <v>64</v>
      </c>
      <c r="D148">
        <v>257</v>
      </c>
      <c r="E148" t="s">
        <v>355</v>
      </c>
      <c r="F148" t="s">
        <v>1379</v>
      </c>
    </row>
    <row r="149" spans="1:6" x14ac:dyDescent="0.25">
      <c r="A149">
        <v>1167</v>
      </c>
      <c r="B149">
        <v>1257</v>
      </c>
      <c r="C149">
        <v>64</v>
      </c>
      <c r="D149">
        <v>257</v>
      </c>
      <c r="E149" t="s">
        <v>355</v>
      </c>
      <c r="F149" t="s">
        <v>1379</v>
      </c>
    </row>
    <row r="150" spans="1:6" x14ac:dyDescent="0.25">
      <c r="A150">
        <v>1257</v>
      </c>
      <c r="B150">
        <v>1257</v>
      </c>
      <c r="C150">
        <v>64</v>
      </c>
      <c r="D150">
        <v>257</v>
      </c>
      <c r="E150" t="s">
        <v>355</v>
      </c>
      <c r="F150" t="s">
        <v>1379</v>
      </c>
    </row>
    <row r="151" spans="1:6" x14ac:dyDescent="0.25">
      <c r="A151">
        <v>1105</v>
      </c>
      <c r="B151">
        <v>1264</v>
      </c>
      <c r="C151">
        <v>65</v>
      </c>
      <c r="D151">
        <v>264</v>
      </c>
      <c r="E151" t="s">
        <v>363</v>
      </c>
      <c r="F151" t="s">
        <v>1380</v>
      </c>
    </row>
    <row r="152" spans="1:6" x14ac:dyDescent="0.25">
      <c r="A152">
        <v>1264</v>
      </c>
      <c r="B152">
        <v>1264</v>
      </c>
      <c r="C152">
        <v>65</v>
      </c>
      <c r="D152">
        <v>264</v>
      </c>
      <c r="E152" t="s">
        <v>363</v>
      </c>
      <c r="F152" t="s">
        <v>1380</v>
      </c>
    </row>
    <row r="153" spans="1:6" x14ac:dyDescent="0.25">
      <c r="A153">
        <v>1265</v>
      </c>
      <c r="B153">
        <v>1265</v>
      </c>
      <c r="C153">
        <v>66</v>
      </c>
      <c r="D153">
        <v>265</v>
      </c>
      <c r="E153" t="s">
        <v>365</v>
      </c>
      <c r="F153" t="s">
        <v>1381</v>
      </c>
    </row>
    <row r="154" spans="1:6" x14ac:dyDescent="0.25">
      <c r="A154">
        <v>1012</v>
      </c>
      <c r="B154">
        <v>1270</v>
      </c>
      <c r="C154">
        <v>67</v>
      </c>
      <c r="D154">
        <v>270</v>
      </c>
      <c r="E154" t="s">
        <v>369</v>
      </c>
      <c r="F154" t="s">
        <v>1382</v>
      </c>
    </row>
    <row r="155" spans="1:6" x14ac:dyDescent="0.25">
      <c r="A155">
        <v>1270</v>
      </c>
      <c r="B155">
        <v>1270</v>
      </c>
      <c r="C155">
        <v>67</v>
      </c>
      <c r="D155">
        <v>270</v>
      </c>
      <c r="E155" t="s">
        <v>369</v>
      </c>
      <c r="F155" t="s">
        <v>1382</v>
      </c>
    </row>
    <row r="156" spans="1:6" x14ac:dyDescent="0.25">
      <c r="A156">
        <v>2419</v>
      </c>
      <c r="B156">
        <v>1270</v>
      </c>
      <c r="C156">
        <v>67</v>
      </c>
      <c r="D156">
        <v>270</v>
      </c>
      <c r="E156" t="s">
        <v>369</v>
      </c>
      <c r="F156" t="s">
        <v>1382</v>
      </c>
    </row>
    <row r="157" spans="1:6" x14ac:dyDescent="0.25">
      <c r="A157">
        <v>1271</v>
      </c>
      <c r="B157">
        <v>1271</v>
      </c>
      <c r="C157">
        <v>68</v>
      </c>
      <c r="D157">
        <v>271</v>
      </c>
      <c r="E157" t="s">
        <v>1280</v>
      </c>
      <c r="F157" t="s">
        <v>1383</v>
      </c>
    </row>
    <row r="158" spans="1:6" x14ac:dyDescent="0.25">
      <c r="A158">
        <v>1345</v>
      </c>
      <c r="B158">
        <v>1271</v>
      </c>
      <c r="C158">
        <v>68</v>
      </c>
      <c r="D158">
        <v>271</v>
      </c>
      <c r="E158" t="s">
        <v>1280</v>
      </c>
      <c r="F158" t="s">
        <v>1383</v>
      </c>
    </row>
    <row r="159" spans="1:6" x14ac:dyDescent="0.25">
      <c r="A159">
        <v>1627</v>
      </c>
      <c r="B159">
        <v>1271</v>
      </c>
      <c r="C159">
        <v>68</v>
      </c>
      <c r="D159">
        <v>271</v>
      </c>
      <c r="E159" t="s">
        <v>1280</v>
      </c>
      <c r="F159" t="s">
        <v>1383</v>
      </c>
    </row>
    <row r="160" spans="1:6" x14ac:dyDescent="0.25">
      <c r="A160">
        <v>1704</v>
      </c>
      <c r="B160">
        <v>1271</v>
      </c>
      <c r="C160">
        <v>68</v>
      </c>
      <c r="D160">
        <v>271</v>
      </c>
      <c r="E160" t="s">
        <v>1280</v>
      </c>
      <c r="F160" t="s">
        <v>1383</v>
      </c>
    </row>
    <row r="161" spans="1:6" x14ac:dyDescent="0.25">
      <c r="A161">
        <v>1165</v>
      </c>
      <c r="B161">
        <v>1273</v>
      </c>
      <c r="C161">
        <v>69</v>
      </c>
      <c r="D161">
        <v>273</v>
      </c>
      <c r="E161" t="s">
        <v>374</v>
      </c>
      <c r="F161" t="s">
        <v>1384</v>
      </c>
    </row>
    <row r="162" spans="1:6" x14ac:dyDescent="0.25">
      <c r="A162">
        <v>1273</v>
      </c>
      <c r="B162">
        <v>1273</v>
      </c>
      <c r="C162">
        <v>69</v>
      </c>
      <c r="D162">
        <v>273</v>
      </c>
      <c r="E162" t="s">
        <v>374</v>
      </c>
      <c r="F162" t="s">
        <v>1384</v>
      </c>
    </row>
    <row r="163" spans="1:6" x14ac:dyDescent="0.25">
      <c r="A163">
        <v>1151</v>
      </c>
      <c r="B163">
        <v>1277</v>
      </c>
      <c r="C163">
        <v>70</v>
      </c>
      <c r="D163">
        <v>277</v>
      </c>
      <c r="E163" t="s">
        <v>378</v>
      </c>
      <c r="F163" t="s">
        <v>1385</v>
      </c>
    </row>
    <row r="164" spans="1:6" x14ac:dyDescent="0.25">
      <c r="A164">
        <v>1199</v>
      </c>
      <c r="B164">
        <v>1277</v>
      </c>
      <c r="C164">
        <v>70</v>
      </c>
      <c r="D164">
        <v>277</v>
      </c>
      <c r="E164" t="s">
        <v>378</v>
      </c>
      <c r="F164" t="s">
        <v>1385</v>
      </c>
    </row>
    <row r="165" spans="1:6" x14ac:dyDescent="0.25">
      <c r="A165">
        <v>1277</v>
      </c>
      <c r="B165">
        <v>1277</v>
      </c>
      <c r="C165">
        <v>70</v>
      </c>
      <c r="D165">
        <v>277</v>
      </c>
      <c r="E165" t="s">
        <v>378</v>
      </c>
      <c r="F165" t="s">
        <v>1385</v>
      </c>
    </row>
    <row r="166" spans="1:6" x14ac:dyDescent="0.25">
      <c r="A166">
        <v>1460</v>
      </c>
      <c r="B166">
        <v>1277</v>
      </c>
      <c r="C166">
        <v>70</v>
      </c>
      <c r="D166">
        <v>277</v>
      </c>
      <c r="E166" t="s">
        <v>378</v>
      </c>
      <c r="F166" t="s">
        <v>1385</v>
      </c>
    </row>
    <row r="167" spans="1:6" x14ac:dyDescent="0.25">
      <c r="A167">
        <v>1622</v>
      </c>
      <c r="B167">
        <v>1277</v>
      </c>
      <c r="C167">
        <v>70</v>
      </c>
      <c r="D167">
        <v>277</v>
      </c>
      <c r="E167" t="s">
        <v>378</v>
      </c>
      <c r="F167" t="s">
        <v>1385</v>
      </c>
    </row>
    <row r="168" spans="1:6" x14ac:dyDescent="0.25">
      <c r="A168">
        <v>1679</v>
      </c>
      <c r="B168">
        <v>1277</v>
      </c>
      <c r="C168">
        <v>70</v>
      </c>
      <c r="D168">
        <v>277</v>
      </c>
      <c r="E168" t="s">
        <v>378</v>
      </c>
      <c r="F168" t="s">
        <v>1385</v>
      </c>
    </row>
    <row r="169" spans="1:6" x14ac:dyDescent="0.25">
      <c r="A169">
        <v>4632</v>
      </c>
      <c r="B169">
        <v>1277</v>
      </c>
      <c r="C169">
        <v>70</v>
      </c>
      <c r="D169">
        <v>277</v>
      </c>
      <c r="E169" t="s">
        <v>378</v>
      </c>
      <c r="F169" t="s">
        <v>1385</v>
      </c>
    </row>
    <row r="170" spans="1:6" x14ac:dyDescent="0.25">
      <c r="A170">
        <v>1278</v>
      </c>
      <c r="B170">
        <v>1278</v>
      </c>
      <c r="C170">
        <v>71</v>
      </c>
      <c r="D170">
        <v>278</v>
      </c>
      <c r="E170" t="s">
        <v>380</v>
      </c>
      <c r="F170" t="s">
        <v>1386</v>
      </c>
    </row>
    <row r="171" spans="1:6" x14ac:dyDescent="0.25">
      <c r="A171">
        <v>1279</v>
      </c>
      <c r="B171">
        <v>1279</v>
      </c>
      <c r="C171">
        <v>72</v>
      </c>
      <c r="D171">
        <v>279</v>
      </c>
      <c r="E171" t="s">
        <v>382</v>
      </c>
      <c r="F171" t="s">
        <v>1387</v>
      </c>
    </row>
    <row r="172" spans="1:6" x14ac:dyDescent="0.25">
      <c r="A172">
        <v>1291</v>
      </c>
      <c r="B172">
        <v>1291</v>
      </c>
      <c r="C172">
        <v>73</v>
      </c>
      <c r="D172">
        <v>291</v>
      </c>
      <c r="E172" t="s">
        <v>392</v>
      </c>
      <c r="F172" t="s">
        <v>1388</v>
      </c>
    </row>
    <row r="173" spans="1:6" x14ac:dyDescent="0.25">
      <c r="A173">
        <v>1293</v>
      </c>
      <c r="B173">
        <v>1293</v>
      </c>
      <c r="C173">
        <v>74</v>
      </c>
      <c r="D173">
        <v>293</v>
      </c>
      <c r="E173" t="s">
        <v>394</v>
      </c>
      <c r="F173" t="s">
        <v>1389</v>
      </c>
    </row>
    <row r="174" spans="1:6" x14ac:dyDescent="0.25">
      <c r="A174">
        <v>1294</v>
      </c>
      <c r="B174">
        <v>1294</v>
      </c>
      <c r="C174">
        <v>75</v>
      </c>
      <c r="D174">
        <v>294</v>
      </c>
      <c r="E174" t="s">
        <v>396</v>
      </c>
      <c r="F174" t="s">
        <v>1390</v>
      </c>
    </row>
    <row r="175" spans="1:6" x14ac:dyDescent="0.25">
      <c r="A175">
        <v>1501</v>
      </c>
      <c r="B175">
        <v>1294</v>
      </c>
      <c r="C175">
        <v>75</v>
      </c>
      <c r="D175">
        <v>294</v>
      </c>
      <c r="E175" t="s">
        <v>396</v>
      </c>
      <c r="F175" t="s">
        <v>1390</v>
      </c>
    </row>
    <row r="176" spans="1:6" x14ac:dyDescent="0.25">
      <c r="A176">
        <v>1084</v>
      </c>
      <c r="B176">
        <v>1295</v>
      </c>
      <c r="C176">
        <v>76</v>
      </c>
      <c r="D176">
        <v>295</v>
      </c>
      <c r="E176" t="s">
        <v>398</v>
      </c>
      <c r="F176" t="s">
        <v>1391</v>
      </c>
    </row>
    <row r="177" spans="1:6" x14ac:dyDescent="0.25">
      <c r="A177">
        <v>1295</v>
      </c>
      <c r="B177">
        <v>1295</v>
      </c>
      <c r="C177">
        <v>76</v>
      </c>
      <c r="D177">
        <v>295</v>
      </c>
      <c r="E177" t="s">
        <v>398</v>
      </c>
      <c r="F177" t="s">
        <v>1391</v>
      </c>
    </row>
    <row r="178" spans="1:6" x14ac:dyDescent="0.25">
      <c r="A178">
        <v>1577</v>
      </c>
      <c r="B178">
        <v>1295</v>
      </c>
      <c r="C178">
        <v>76</v>
      </c>
      <c r="D178">
        <v>295</v>
      </c>
      <c r="E178" t="s">
        <v>398</v>
      </c>
      <c r="F178" t="s">
        <v>1391</v>
      </c>
    </row>
    <row r="179" spans="1:6" x14ac:dyDescent="0.25">
      <c r="A179">
        <v>1296</v>
      </c>
      <c r="B179">
        <v>1296</v>
      </c>
      <c r="C179">
        <v>77</v>
      </c>
      <c r="D179">
        <v>296</v>
      </c>
      <c r="E179" t="s">
        <v>1281</v>
      </c>
      <c r="F179" t="s">
        <v>1392</v>
      </c>
    </row>
    <row r="180" spans="1:6" x14ac:dyDescent="0.25">
      <c r="A180">
        <v>1423</v>
      </c>
      <c r="B180">
        <v>1296</v>
      </c>
      <c r="C180">
        <v>77</v>
      </c>
      <c r="D180">
        <v>296</v>
      </c>
      <c r="E180" t="s">
        <v>1281</v>
      </c>
      <c r="F180" t="s">
        <v>1392</v>
      </c>
    </row>
    <row r="181" spans="1:6" x14ac:dyDescent="0.25">
      <c r="A181">
        <v>1297</v>
      </c>
      <c r="B181">
        <v>1297</v>
      </c>
      <c r="C181">
        <v>78</v>
      </c>
      <c r="D181">
        <v>297</v>
      </c>
      <c r="E181" t="s">
        <v>401</v>
      </c>
      <c r="F181" t="s">
        <v>1393</v>
      </c>
    </row>
    <row r="182" spans="1:6" x14ac:dyDescent="0.25">
      <c r="A182">
        <v>1300</v>
      </c>
      <c r="B182">
        <v>1300</v>
      </c>
      <c r="C182">
        <v>79</v>
      </c>
      <c r="D182">
        <v>300</v>
      </c>
      <c r="E182" t="s">
        <v>677</v>
      </c>
      <c r="F182" t="s">
        <v>1394</v>
      </c>
    </row>
    <row r="183" spans="1:6" x14ac:dyDescent="0.25">
      <c r="A183">
        <v>1311</v>
      </c>
      <c r="B183">
        <v>1311</v>
      </c>
      <c r="C183">
        <v>80</v>
      </c>
      <c r="D183">
        <v>311</v>
      </c>
      <c r="E183" t="s">
        <v>411</v>
      </c>
      <c r="F183" t="s">
        <v>1395</v>
      </c>
    </row>
    <row r="184" spans="1:6" x14ac:dyDescent="0.25">
      <c r="A184">
        <v>1339</v>
      </c>
      <c r="B184">
        <v>1339</v>
      </c>
      <c r="C184">
        <v>81</v>
      </c>
      <c r="D184">
        <v>339</v>
      </c>
      <c r="E184" t="s">
        <v>449</v>
      </c>
      <c r="F184" t="s">
        <v>1396</v>
      </c>
    </row>
    <row r="185" spans="1:6" x14ac:dyDescent="0.25">
      <c r="A185">
        <v>1346</v>
      </c>
      <c r="B185">
        <v>1346</v>
      </c>
      <c r="C185">
        <v>82</v>
      </c>
      <c r="D185">
        <v>346</v>
      </c>
      <c r="E185" t="s">
        <v>456</v>
      </c>
      <c r="F185" t="s">
        <v>1397</v>
      </c>
    </row>
    <row r="186" spans="1:6" x14ac:dyDescent="0.25">
      <c r="A186">
        <v>1347</v>
      </c>
      <c r="B186">
        <v>1347</v>
      </c>
      <c r="C186">
        <v>83</v>
      </c>
      <c r="D186">
        <v>347</v>
      </c>
      <c r="E186" t="s">
        <v>458</v>
      </c>
      <c r="F186" t="s">
        <v>1398</v>
      </c>
    </row>
    <row r="187" spans="1:6" x14ac:dyDescent="0.25">
      <c r="A187">
        <v>1071</v>
      </c>
      <c r="B187">
        <v>1377</v>
      </c>
      <c r="C187">
        <v>84</v>
      </c>
      <c r="D187">
        <v>377</v>
      </c>
      <c r="E187" t="s">
        <v>478</v>
      </c>
      <c r="F187" t="s">
        <v>1399</v>
      </c>
    </row>
    <row r="188" spans="1:6" x14ac:dyDescent="0.25">
      <c r="A188">
        <v>1377</v>
      </c>
      <c r="B188">
        <v>1377</v>
      </c>
      <c r="C188">
        <v>84</v>
      </c>
      <c r="D188">
        <v>377</v>
      </c>
      <c r="E188" t="s">
        <v>478</v>
      </c>
      <c r="F188" t="s">
        <v>1399</v>
      </c>
    </row>
    <row r="189" spans="1:6" x14ac:dyDescent="0.25">
      <c r="A189">
        <v>1378</v>
      </c>
      <c r="B189">
        <v>1378</v>
      </c>
      <c r="C189">
        <v>85</v>
      </c>
      <c r="D189">
        <v>378</v>
      </c>
      <c r="E189" t="s">
        <v>480</v>
      </c>
      <c r="F189" t="s">
        <v>1400</v>
      </c>
    </row>
    <row r="190" spans="1:6" x14ac:dyDescent="0.25">
      <c r="A190">
        <v>1292</v>
      </c>
      <c r="B190">
        <v>1459</v>
      </c>
      <c r="C190">
        <v>86</v>
      </c>
      <c r="D190">
        <v>459</v>
      </c>
      <c r="E190" t="s">
        <v>516</v>
      </c>
      <c r="F190" t="s">
        <v>1401</v>
      </c>
    </row>
    <row r="191" spans="1:6" x14ac:dyDescent="0.25">
      <c r="A191">
        <v>1440</v>
      </c>
      <c r="B191">
        <v>1459</v>
      </c>
      <c r="C191">
        <v>86</v>
      </c>
      <c r="D191">
        <v>459</v>
      </c>
      <c r="E191" t="s">
        <v>516</v>
      </c>
      <c r="F191" t="s">
        <v>1401</v>
      </c>
    </row>
    <row r="192" spans="1:6" x14ac:dyDescent="0.25">
      <c r="A192">
        <v>1459</v>
      </c>
      <c r="B192">
        <v>1459</v>
      </c>
      <c r="C192">
        <v>86</v>
      </c>
      <c r="D192">
        <v>459</v>
      </c>
      <c r="E192" t="s">
        <v>516</v>
      </c>
      <c r="F192" t="s">
        <v>1401</v>
      </c>
    </row>
    <row r="193" spans="1:6" x14ac:dyDescent="0.25">
      <c r="A193">
        <v>1463</v>
      </c>
      <c r="B193">
        <v>1463</v>
      </c>
      <c r="C193">
        <v>87</v>
      </c>
      <c r="D193">
        <v>463</v>
      </c>
      <c r="E193" t="s">
        <v>520</v>
      </c>
      <c r="F193" t="s">
        <v>1402</v>
      </c>
    </row>
    <row r="194" spans="1:6" x14ac:dyDescent="0.25">
      <c r="A194">
        <v>2281</v>
      </c>
      <c r="B194">
        <v>1463</v>
      </c>
      <c r="C194">
        <v>87</v>
      </c>
      <c r="D194">
        <v>463</v>
      </c>
      <c r="E194" t="s">
        <v>520</v>
      </c>
      <c r="F194" t="s">
        <v>1402</v>
      </c>
    </row>
    <row r="195" spans="1:6" x14ac:dyDescent="0.25">
      <c r="A195">
        <v>2467</v>
      </c>
      <c r="B195">
        <v>1463</v>
      </c>
      <c r="C195">
        <v>87</v>
      </c>
      <c r="D195">
        <v>463</v>
      </c>
      <c r="E195" t="s">
        <v>520</v>
      </c>
      <c r="F195" t="s">
        <v>1402</v>
      </c>
    </row>
    <row r="196" spans="1:6" x14ac:dyDescent="0.25">
      <c r="A196">
        <v>1477</v>
      </c>
      <c r="B196">
        <v>1477</v>
      </c>
      <c r="C196">
        <v>88</v>
      </c>
      <c r="D196">
        <v>477</v>
      </c>
      <c r="E196" t="s">
        <v>529</v>
      </c>
      <c r="F196" t="s">
        <v>1403</v>
      </c>
    </row>
    <row r="197" spans="1:6" x14ac:dyDescent="0.25">
      <c r="A197">
        <v>1482</v>
      </c>
      <c r="B197">
        <v>1477</v>
      </c>
      <c r="C197">
        <v>88</v>
      </c>
      <c r="D197">
        <v>477</v>
      </c>
      <c r="E197" t="s">
        <v>529</v>
      </c>
      <c r="F197" t="s">
        <v>1403</v>
      </c>
    </row>
    <row r="198" spans="1:6" x14ac:dyDescent="0.25">
      <c r="A198">
        <v>1489</v>
      </c>
      <c r="B198">
        <v>1489</v>
      </c>
      <c r="C198">
        <v>89</v>
      </c>
      <c r="D198">
        <v>489</v>
      </c>
      <c r="E198" t="s">
        <v>537</v>
      </c>
      <c r="F198" t="s">
        <v>1404</v>
      </c>
    </row>
    <row r="199" spans="1:6" x14ac:dyDescent="0.25">
      <c r="A199">
        <v>1518</v>
      </c>
      <c r="B199">
        <v>1489</v>
      </c>
      <c r="C199">
        <v>89</v>
      </c>
      <c r="D199">
        <v>489</v>
      </c>
      <c r="E199" t="s">
        <v>537</v>
      </c>
      <c r="F199" t="s">
        <v>1404</v>
      </c>
    </row>
    <row r="200" spans="1:6" x14ac:dyDescent="0.25">
      <c r="A200">
        <v>1651</v>
      </c>
      <c r="B200">
        <v>1489</v>
      </c>
      <c r="C200">
        <v>89</v>
      </c>
      <c r="D200">
        <v>489</v>
      </c>
      <c r="E200" t="s">
        <v>537</v>
      </c>
      <c r="F200" t="s">
        <v>1404</v>
      </c>
    </row>
    <row r="201" spans="1:6" x14ac:dyDescent="0.25">
      <c r="A201">
        <v>1352</v>
      </c>
      <c r="B201">
        <v>1504</v>
      </c>
      <c r="C201">
        <v>90</v>
      </c>
      <c r="D201">
        <v>504</v>
      </c>
      <c r="E201" t="s">
        <v>545</v>
      </c>
      <c r="F201" t="s">
        <v>1405</v>
      </c>
    </row>
    <row r="202" spans="1:6" x14ac:dyDescent="0.25">
      <c r="A202">
        <v>1504</v>
      </c>
      <c r="B202">
        <v>1504</v>
      </c>
      <c r="C202">
        <v>90</v>
      </c>
      <c r="D202">
        <v>504</v>
      </c>
      <c r="E202" t="s">
        <v>545</v>
      </c>
      <c r="F202" t="s">
        <v>1405</v>
      </c>
    </row>
    <row r="203" spans="1:6" x14ac:dyDescent="0.25">
      <c r="A203">
        <v>1603</v>
      </c>
      <c r="B203">
        <v>1603</v>
      </c>
      <c r="C203">
        <v>91</v>
      </c>
      <c r="D203">
        <v>603</v>
      </c>
      <c r="E203" t="s">
        <v>609</v>
      </c>
      <c r="F203" t="s">
        <v>1406</v>
      </c>
    </row>
    <row r="204" spans="1:6" x14ac:dyDescent="0.25">
      <c r="A204">
        <v>1639</v>
      </c>
      <c r="B204">
        <v>1639</v>
      </c>
      <c r="C204">
        <v>92</v>
      </c>
      <c r="D204">
        <v>639</v>
      </c>
      <c r="E204" t="s">
        <v>616</v>
      </c>
      <c r="F204" t="s">
        <v>1407</v>
      </c>
    </row>
    <row r="205" spans="1:6" x14ac:dyDescent="0.25">
      <c r="A205">
        <v>1424</v>
      </c>
      <c r="B205">
        <v>1641</v>
      </c>
      <c r="C205">
        <v>93</v>
      </c>
      <c r="D205">
        <v>641</v>
      </c>
      <c r="E205" t="s">
        <v>1282</v>
      </c>
      <c r="F205" t="s">
        <v>1408</v>
      </c>
    </row>
    <row r="206" spans="1:6" x14ac:dyDescent="0.25">
      <c r="A206">
        <v>1641</v>
      </c>
      <c r="B206">
        <v>1641</v>
      </c>
      <c r="C206">
        <v>93</v>
      </c>
      <c r="D206">
        <v>641</v>
      </c>
      <c r="E206" t="s">
        <v>1282</v>
      </c>
      <c r="F206" t="s">
        <v>1408</v>
      </c>
    </row>
    <row r="207" spans="1:6" x14ac:dyDescent="0.25">
      <c r="A207">
        <v>1436</v>
      </c>
      <c r="B207">
        <v>1642</v>
      </c>
      <c r="C207">
        <v>94</v>
      </c>
      <c r="D207">
        <v>642</v>
      </c>
      <c r="E207" t="s">
        <v>619</v>
      </c>
      <c r="F207" t="s">
        <v>1409</v>
      </c>
    </row>
    <row r="208" spans="1:6" x14ac:dyDescent="0.25">
      <c r="A208">
        <v>1642</v>
      </c>
      <c r="B208">
        <v>1642</v>
      </c>
      <c r="C208">
        <v>94</v>
      </c>
      <c r="D208">
        <v>642</v>
      </c>
      <c r="E208" t="s">
        <v>619</v>
      </c>
      <c r="F208" t="s">
        <v>1409</v>
      </c>
    </row>
    <row r="209" spans="1:6" x14ac:dyDescent="0.25">
      <c r="A209">
        <v>1605</v>
      </c>
      <c r="B209">
        <v>2003</v>
      </c>
      <c r="C209">
        <v>95</v>
      </c>
      <c r="D209">
        <v>3</v>
      </c>
      <c r="E209" t="s">
        <v>1283</v>
      </c>
      <c r="F209" t="s">
        <v>1410</v>
      </c>
    </row>
    <row r="210" spans="1:6" x14ac:dyDescent="0.25">
      <c r="A210">
        <v>2003</v>
      </c>
      <c r="B210">
        <v>2003</v>
      </c>
      <c r="C210">
        <v>95</v>
      </c>
      <c r="D210">
        <v>3</v>
      </c>
      <c r="E210" t="s">
        <v>1283</v>
      </c>
      <c r="F210" t="s">
        <v>1410</v>
      </c>
    </row>
    <row r="211" spans="1:6" x14ac:dyDescent="0.25">
      <c r="A211">
        <v>2303</v>
      </c>
      <c r="B211">
        <v>2003</v>
      </c>
      <c r="C211">
        <v>95</v>
      </c>
      <c r="D211">
        <v>3</v>
      </c>
      <c r="E211" t="s">
        <v>1283</v>
      </c>
      <c r="F211" t="s">
        <v>1410</v>
      </c>
    </row>
    <row r="212" spans="1:6" x14ac:dyDescent="0.25">
      <c r="A212">
        <v>2606</v>
      </c>
      <c r="B212">
        <v>2003</v>
      </c>
      <c r="C212">
        <v>95</v>
      </c>
      <c r="D212">
        <v>3</v>
      </c>
      <c r="E212" t="s">
        <v>1283</v>
      </c>
      <c r="F212" t="s">
        <v>1410</v>
      </c>
    </row>
    <row r="213" spans="1:6" x14ac:dyDescent="0.25">
      <c r="A213">
        <v>2007</v>
      </c>
      <c r="B213">
        <v>2007</v>
      </c>
      <c r="C213">
        <v>96</v>
      </c>
      <c r="D213">
        <v>7</v>
      </c>
      <c r="E213" t="s">
        <v>9</v>
      </c>
      <c r="F213" t="s">
        <v>1411</v>
      </c>
    </row>
    <row r="214" spans="1:6" x14ac:dyDescent="0.25">
      <c r="A214">
        <v>2505</v>
      </c>
      <c r="B214">
        <v>2007</v>
      </c>
      <c r="C214">
        <v>96</v>
      </c>
      <c r="D214">
        <v>7</v>
      </c>
      <c r="E214" t="s">
        <v>9</v>
      </c>
      <c r="F214" t="s">
        <v>1411</v>
      </c>
    </row>
    <row r="215" spans="1:6" x14ac:dyDescent="0.25">
      <c r="A215">
        <v>2026</v>
      </c>
      <c r="B215">
        <v>2026</v>
      </c>
      <c r="C215">
        <v>97</v>
      </c>
      <c r="D215">
        <v>26</v>
      </c>
      <c r="E215" t="s">
        <v>34</v>
      </c>
      <c r="F215" t="s">
        <v>1412</v>
      </c>
    </row>
    <row r="216" spans="1:6" x14ac:dyDescent="0.25">
      <c r="A216">
        <v>2670</v>
      </c>
      <c r="B216">
        <v>2026</v>
      </c>
      <c r="C216">
        <v>97</v>
      </c>
      <c r="D216">
        <v>26</v>
      </c>
      <c r="E216" t="s">
        <v>34</v>
      </c>
      <c r="F216" t="s">
        <v>1412</v>
      </c>
    </row>
    <row r="217" spans="1:6" x14ac:dyDescent="0.25">
      <c r="A217">
        <v>2002</v>
      </c>
      <c r="B217">
        <v>2027</v>
      </c>
      <c r="C217">
        <v>98</v>
      </c>
      <c r="D217">
        <v>27</v>
      </c>
      <c r="E217" t="s">
        <v>36</v>
      </c>
      <c r="F217" t="s">
        <v>1413</v>
      </c>
    </row>
    <row r="218" spans="1:6" x14ac:dyDescent="0.25">
      <c r="A218">
        <v>2027</v>
      </c>
      <c r="B218">
        <v>2027</v>
      </c>
      <c r="C218">
        <v>98</v>
      </c>
      <c r="D218">
        <v>27</v>
      </c>
      <c r="E218" t="s">
        <v>36</v>
      </c>
      <c r="F218" t="s">
        <v>1413</v>
      </c>
    </row>
    <row r="219" spans="1:6" x14ac:dyDescent="0.25">
      <c r="A219">
        <v>2302</v>
      </c>
      <c r="B219">
        <v>2027</v>
      </c>
      <c r="C219">
        <v>98</v>
      </c>
      <c r="D219">
        <v>27</v>
      </c>
      <c r="E219" t="s">
        <v>36</v>
      </c>
      <c r="F219" t="s">
        <v>1413</v>
      </c>
    </row>
    <row r="220" spans="1:6" x14ac:dyDescent="0.25">
      <c r="A220">
        <v>2461</v>
      </c>
      <c r="B220">
        <v>2027</v>
      </c>
      <c r="C220">
        <v>98</v>
      </c>
      <c r="D220">
        <v>27</v>
      </c>
      <c r="E220" t="s">
        <v>36</v>
      </c>
      <c r="F220" t="s">
        <v>1413</v>
      </c>
    </row>
    <row r="221" spans="1:6" x14ac:dyDescent="0.25">
      <c r="A221">
        <v>2675</v>
      </c>
      <c r="B221">
        <v>2027</v>
      </c>
      <c r="C221">
        <v>98</v>
      </c>
      <c r="D221">
        <v>27</v>
      </c>
      <c r="E221" t="s">
        <v>36</v>
      </c>
      <c r="F221" t="s">
        <v>1413</v>
      </c>
    </row>
    <row r="222" spans="1:6" x14ac:dyDescent="0.25">
      <c r="A222">
        <v>2028</v>
      </c>
      <c r="B222">
        <v>2028</v>
      </c>
      <c r="C222">
        <v>99</v>
      </c>
      <c r="D222">
        <v>28</v>
      </c>
      <c r="E222" t="s">
        <v>1284</v>
      </c>
      <c r="F222" t="s">
        <v>1414</v>
      </c>
    </row>
    <row r="223" spans="1:6" x14ac:dyDescent="0.25">
      <c r="A223">
        <v>2358</v>
      </c>
      <c r="B223">
        <v>2028</v>
      </c>
      <c r="C223">
        <v>99</v>
      </c>
      <c r="D223">
        <v>28</v>
      </c>
      <c r="E223" t="s">
        <v>1284</v>
      </c>
      <c r="F223" t="s">
        <v>1414</v>
      </c>
    </row>
    <row r="224" spans="1:6" x14ac:dyDescent="0.25">
      <c r="A224">
        <v>2506</v>
      </c>
      <c r="B224">
        <v>2028</v>
      </c>
      <c r="C224">
        <v>99</v>
      </c>
      <c r="D224">
        <v>28</v>
      </c>
      <c r="E224" t="s">
        <v>1284</v>
      </c>
      <c r="F224" t="s">
        <v>1414</v>
      </c>
    </row>
    <row r="225" spans="1:6" x14ac:dyDescent="0.25">
      <c r="A225">
        <v>2030</v>
      </c>
      <c r="B225">
        <v>2030</v>
      </c>
      <c r="C225">
        <v>100</v>
      </c>
      <c r="D225">
        <v>30</v>
      </c>
      <c r="E225" t="s">
        <v>40</v>
      </c>
      <c r="F225" t="s">
        <v>1415</v>
      </c>
    </row>
    <row r="226" spans="1:6" x14ac:dyDescent="0.25">
      <c r="A226">
        <v>2031</v>
      </c>
      <c r="B226">
        <v>2031</v>
      </c>
      <c r="C226">
        <v>101</v>
      </c>
      <c r="D226">
        <v>31</v>
      </c>
      <c r="E226" t="s">
        <v>42</v>
      </c>
      <c r="F226" t="s">
        <v>1416</v>
      </c>
    </row>
    <row r="227" spans="1:6" x14ac:dyDescent="0.25">
      <c r="A227">
        <v>2613</v>
      </c>
      <c r="B227">
        <v>2031</v>
      </c>
      <c r="C227">
        <v>101</v>
      </c>
      <c r="D227">
        <v>31</v>
      </c>
      <c r="E227" t="s">
        <v>42</v>
      </c>
      <c r="F227" t="s">
        <v>1416</v>
      </c>
    </row>
    <row r="228" spans="1:6" x14ac:dyDescent="0.25">
      <c r="A228">
        <v>2033</v>
      </c>
      <c r="B228">
        <v>2033</v>
      </c>
      <c r="C228">
        <v>102</v>
      </c>
      <c r="D228">
        <v>33</v>
      </c>
      <c r="E228" t="s">
        <v>46</v>
      </c>
      <c r="F228" t="s">
        <v>1417</v>
      </c>
    </row>
    <row r="229" spans="1:6" x14ac:dyDescent="0.25">
      <c r="A229">
        <v>2308</v>
      </c>
      <c r="B229">
        <v>2033</v>
      </c>
      <c r="C229">
        <v>102</v>
      </c>
      <c r="D229">
        <v>33</v>
      </c>
      <c r="E229" t="s">
        <v>46</v>
      </c>
      <c r="F229" t="s">
        <v>1417</v>
      </c>
    </row>
    <row r="230" spans="1:6" x14ac:dyDescent="0.25">
      <c r="A230">
        <v>2052</v>
      </c>
      <c r="B230">
        <v>2052</v>
      </c>
      <c r="C230">
        <v>103</v>
      </c>
      <c r="D230">
        <v>52</v>
      </c>
      <c r="E230" t="s">
        <v>70</v>
      </c>
      <c r="F230" t="s">
        <v>1418</v>
      </c>
    </row>
    <row r="231" spans="1:6" x14ac:dyDescent="0.25">
      <c r="A231">
        <v>1380</v>
      </c>
      <c r="B231">
        <v>2055</v>
      </c>
      <c r="C231">
        <v>104</v>
      </c>
      <c r="D231">
        <v>55</v>
      </c>
      <c r="E231" t="s">
        <v>74</v>
      </c>
      <c r="F231" t="s">
        <v>1419</v>
      </c>
    </row>
    <row r="232" spans="1:6" x14ac:dyDescent="0.25">
      <c r="A232">
        <v>1631</v>
      </c>
      <c r="B232">
        <v>2055</v>
      </c>
      <c r="C232">
        <v>104</v>
      </c>
      <c r="D232">
        <v>55</v>
      </c>
      <c r="E232" t="s">
        <v>74</v>
      </c>
      <c r="F232" t="s">
        <v>1419</v>
      </c>
    </row>
    <row r="233" spans="1:6" x14ac:dyDescent="0.25">
      <c r="A233">
        <v>2055</v>
      </c>
      <c r="B233">
        <v>2055</v>
      </c>
      <c r="C233">
        <v>104</v>
      </c>
      <c r="D233">
        <v>55</v>
      </c>
      <c r="E233" t="s">
        <v>74</v>
      </c>
      <c r="F233" t="s">
        <v>1419</v>
      </c>
    </row>
    <row r="234" spans="1:6" x14ac:dyDescent="0.25">
      <c r="A234">
        <v>2100</v>
      </c>
      <c r="B234">
        <v>2100</v>
      </c>
      <c r="C234">
        <v>105</v>
      </c>
      <c r="D234">
        <v>100</v>
      </c>
      <c r="E234" t="s">
        <v>126</v>
      </c>
      <c r="F234" t="s">
        <v>1420</v>
      </c>
    </row>
    <row r="235" spans="1:6" x14ac:dyDescent="0.25">
      <c r="A235">
        <v>2112</v>
      </c>
      <c r="B235">
        <v>2112</v>
      </c>
      <c r="C235">
        <v>106</v>
      </c>
      <c r="D235">
        <v>112</v>
      </c>
      <c r="E235" t="s">
        <v>145</v>
      </c>
      <c r="F235" t="s">
        <v>1421</v>
      </c>
    </row>
    <row r="236" spans="1:6" x14ac:dyDescent="0.25">
      <c r="A236">
        <v>2143</v>
      </c>
      <c r="B236">
        <v>2143</v>
      </c>
      <c r="C236">
        <v>107</v>
      </c>
      <c r="D236">
        <v>143</v>
      </c>
      <c r="E236" t="s">
        <v>194</v>
      </c>
      <c r="F236" t="s">
        <v>1422</v>
      </c>
    </row>
    <row r="237" spans="1:6" x14ac:dyDescent="0.25">
      <c r="A237">
        <v>2403</v>
      </c>
      <c r="B237">
        <v>2143</v>
      </c>
      <c r="C237">
        <v>107</v>
      </c>
      <c r="D237">
        <v>143</v>
      </c>
      <c r="E237" t="s">
        <v>194</v>
      </c>
      <c r="F237" t="s">
        <v>1422</v>
      </c>
    </row>
    <row r="238" spans="1:6" x14ac:dyDescent="0.25">
      <c r="A238">
        <v>2145</v>
      </c>
      <c r="B238">
        <v>2145</v>
      </c>
      <c r="C238">
        <v>108</v>
      </c>
      <c r="D238">
        <v>145</v>
      </c>
      <c r="E238" t="s">
        <v>198</v>
      </c>
      <c r="F238" t="s">
        <v>1423</v>
      </c>
    </row>
    <row r="239" spans="1:6" x14ac:dyDescent="0.25">
      <c r="A239">
        <v>2673</v>
      </c>
      <c r="B239">
        <v>2145</v>
      </c>
      <c r="C239">
        <v>108</v>
      </c>
      <c r="D239">
        <v>145</v>
      </c>
      <c r="E239" t="s">
        <v>198</v>
      </c>
      <c r="F239" t="s">
        <v>1423</v>
      </c>
    </row>
    <row r="240" spans="1:6" x14ac:dyDescent="0.25">
      <c r="A240">
        <v>2147</v>
      </c>
      <c r="B240">
        <v>2147</v>
      </c>
      <c r="C240">
        <v>109</v>
      </c>
      <c r="D240">
        <v>147</v>
      </c>
      <c r="E240" t="s">
        <v>202</v>
      </c>
      <c r="F240" t="s">
        <v>1424</v>
      </c>
    </row>
    <row r="241" spans="1:6" x14ac:dyDescent="0.25">
      <c r="A241">
        <v>2401</v>
      </c>
      <c r="B241">
        <v>2147</v>
      </c>
      <c r="C241">
        <v>109</v>
      </c>
      <c r="D241">
        <v>147</v>
      </c>
      <c r="E241" t="s">
        <v>202</v>
      </c>
      <c r="F241" t="s">
        <v>1424</v>
      </c>
    </row>
    <row r="242" spans="1:6" x14ac:dyDescent="0.25">
      <c r="A242">
        <v>2451</v>
      </c>
      <c r="B242">
        <v>2147</v>
      </c>
      <c r="C242">
        <v>109</v>
      </c>
      <c r="D242">
        <v>147</v>
      </c>
      <c r="E242" t="s">
        <v>202</v>
      </c>
      <c r="F242" t="s">
        <v>1424</v>
      </c>
    </row>
    <row r="243" spans="1:6" x14ac:dyDescent="0.25">
      <c r="A243">
        <v>1382</v>
      </c>
      <c r="B243">
        <v>2158</v>
      </c>
      <c r="C243">
        <v>110</v>
      </c>
      <c r="D243">
        <v>158</v>
      </c>
      <c r="E243" t="s">
        <v>1285</v>
      </c>
      <c r="F243" t="s">
        <v>1425</v>
      </c>
    </row>
    <row r="244" spans="1:6" x14ac:dyDescent="0.25">
      <c r="A244">
        <v>1404</v>
      </c>
      <c r="B244">
        <v>2158</v>
      </c>
      <c r="C244">
        <v>110</v>
      </c>
      <c r="D244">
        <v>158</v>
      </c>
      <c r="E244" t="s">
        <v>1285</v>
      </c>
      <c r="F244" t="s">
        <v>1425</v>
      </c>
    </row>
    <row r="245" spans="1:6" x14ac:dyDescent="0.25">
      <c r="A245">
        <v>2158</v>
      </c>
      <c r="B245">
        <v>2158</v>
      </c>
      <c r="C245">
        <v>110</v>
      </c>
      <c r="D245">
        <v>158</v>
      </c>
      <c r="E245" t="s">
        <v>1285</v>
      </c>
      <c r="F245" t="s">
        <v>1425</v>
      </c>
    </row>
    <row r="246" spans="1:6" x14ac:dyDescent="0.25">
      <c r="A246">
        <v>2274</v>
      </c>
      <c r="B246">
        <v>2158</v>
      </c>
      <c r="C246">
        <v>110</v>
      </c>
      <c r="D246">
        <v>158</v>
      </c>
      <c r="E246" t="s">
        <v>1285</v>
      </c>
      <c r="F246" t="s">
        <v>1425</v>
      </c>
    </row>
    <row r="247" spans="1:6" x14ac:dyDescent="0.25">
      <c r="A247">
        <v>2546</v>
      </c>
      <c r="B247">
        <v>2158</v>
      </c>
      <c r="C247">
        <v>110</v>
      </c>
      <c r="D247">
        <v>158</v>
      </c>
      <c r="E247" t="s">
        <v>1285</v>
      </c>
      <c r="F247" t="s">
        <v>1425</v>
      </c>
    </row>
    <row r="248" spans="1:6" x14ac:dyDescent="0.25">
      <c r="A248">
        <v>2561</v>
      </c>
      <c r="B248">
        <v>2158</v>
      </c>
      <c r="C248">
        <v>110</v>
      </c>
      <c r="D248">
        <v>158</v>
      </c>
      <c r="E248" t="s">
        <v>1285</v>
      </c>
      <c r="F248" t="s">
        <v>1425</v>
      </c>
    </row>
    <row r="249" spans="1:6" x14ac:dyDescent="0.25">
      <c r="A249">
        <v>2616</v>
      </c>
      <c r="B249">
        <v>2158</v>
      </c>
      <c r="C249">
        <v>110</v>
      </c>
      <c r="D249">
        <v>158</v>
      </c>
      <c r="E249" t="s">
        <v>1285</v>
      </c>
      <c r="F249" t="s">
        <v>1425</v>
      </c>
    </row>
    <row r="250" spans="1:6" x14ac:dyDescent="0.25">
      <c r="A250">
        <v>2681</v>
      </c>
      <c r="B250">
        <v>2158</v>
      </c>
      <c r="C250">
        <v>110</v>
      </c>
      <c r="D250">
        <v>158</v>
      </c>
      <c r="E250" t="s">
        <v>1285</v>
      </c>
      <c r="F250" t="s">
        <v>1425</v>
      </c>
    </row>
    <row r="251" spans="1:6" x14ac:dyDescent="0.25">
      <c r="A251">
        <v>2161</v>
      </c>
      <c r="B251">
        <v>2161</v>
      </c>
      <c r="C251">
        <v>111</v>
      </c>
      <c r="D251">
        <v>161</v>
      </c>
      <c r="E251" t="s">
        <v>680</v>
      </c>
      <c r="F251" t="s">
        <v>1426</v>
      </c>
    </row>
    <row r="252" spans="1:6" x14ac:dyDescent="0.25">
      <c r="A252">
        <v>2168</v>
      </c>
      <c r="B252">
        <v>2168</v>
      </c>
      <c r="C252">
        <v>112</v>
      </c>
      <c r="D252">
        <v>168</v>
      </c>
      <c r="E252" t="s">
        <v>232</v>
      </c>
      <c r="F252" t="s">
        <v>1427</v>
      </c>
    </row>
    <row r="253" spans="1:6" x14ac:dyDescent="0.25">
      <c r="A253">
        <v>2513</v>
      </c>
      <c r="B253">
        <v>2168</v>
      </c>
      <c r="C253">
        <v>112</v>
      </c>
      <c r="D253">
        <v>168</v>
      </c>
      <c r="E253" t="s">
        <v>232</v>
      </c>
      <c r="F253" t="s">
        <v>1427</v>
      </c>
    </row>
    <row r="254" spans="1:6" x14ac:dyDescent="0.25">
      <c r="A254">
        <v>2134</v>
      </c>
      <c r="B254">
        <v>2169</v>
      </c>
      <c r="C254">
        <v>113</v>
      </c>
      <c r="D254">
        <v>169</v>
      </c>
      <c r="E254" t="s">
        <v>234</v>
      </c>
      <c r="F254" t="s">
        <v>1428</v>
      </c>
    </row>
    <row r="255" spans="1:6" x14ac:dyDescent="0.25">
      <c r="A255">
        <v>2169</v>
      </c>
      <c r="B255">
        <v>2169</v>
      </c>
      <c r="C255">
        <v>113</v>
      </c>
      <c r="D255">
        <v>169</v>
      </c>
      <c r="E255" t="s">
        <v>234</v>
      </c>
      <c r="F255" t="s">
        <v>1428</v>
      </c>
    </row>
    <row r="256" spans="1:6" x14ac:dyDescent="0.25">
      <c r="A256">
        <v>2263</v>
      </c>
      <c r="B256">
        <v>2169</v>
      </c>
      <c r="C256">
        <v>113</v>
      </c>
      <c r="D256">
        <v>169</v>
      </c>
      <c r="E256" t="s">
        <v>234</v>
      </c>
      <c r="F256" t="s">
        <v>1428</v>
      </c>
    </row>
    <row r="257" spans="1:6" x14ac:dyDescent="0.25">
      <c r="A257">
        <v>2569</v>
      </c>
      <c r="B257">
        <v>2169</v>
      </c>
      <c r="C257">
        <v>113</v>
      </c>
      <c r="D257">
        <v>169</v>
      </c>
      <c r="E257" t="s">
        <v>234</v>
      </c>
      <c r="F257" t="s">
        <v>1428</v>
      </c>
    </row>
    <row r="258" spans="1:6" x14ac:dyDescent="0.25">
      <c r="A258">
        <v>2171</v>
      </c>
      <c r="B258">
        <v>2171</v>
      </c>
      <c r="C258">
        <v>114</v>
      </c>
      <c r="D258">
        <v>171</v>
      </c>
      <c r="E258" t="s">
        <v>238</v>
      </c>
      <c r="F258" t="s">
        <v>1429</v>
      </c>
    </row>
    <row r="259" spans="1:6" x14ac:dyDescent="0.25">
      <c r="A259">
        <v>2174</v>
      </c>
      <c r="B259">
        <v>2174</v>
      </c>
      <c r="C259">
        <v>115</v>
      </c>
      <c r="D259">
        <v>174</v>
      </c>
      <c r="E259" t="s">
        <v>242</v>
      </c>
      <c r="F259" t="s">
        <v>1430</v>
      </c>
    </row>
    <row r="260" spans="1:6" x14ac:dyDescent="0.25">
      <c r="A260">
        <v>2180</v>
      </c>
      <c r="B260">
        <v>2180</v>
      </c>
      <c r="C260">
        <v>116</v>
      </c>
      <c r="D260">
        <v>180</v>
      </c>
      <c r="E260" t="s">
        <v>252</v>
      </c>
      <c r="F260" t="s">
        <v>1431</v>
      </c>
    </row>
    <row r="261" spans="1:6" x14ac:dyDescent="0.25">
      <c r="A261">
        <v>2402</v>
      </c>
      <c r="B261">
        <v>2180</v>
      </c>
      <c r="C261">
        <v>116</v>
      </c>
      <c r="D261">
        <v>180</v>
      </c>
      <c r="E261" t="s">
        <v>252</v>
      </c>
      <c r="F261" t="s">
        <v>1431</v>
      </c>
    </row>
    <row r="262" spans="1:6" x14ac:dyDescent="0.25">
      <c r="A262">
        <v>2411</v>
      </c>
      <c r="B262">
        <v>2180</v>
      </c>
      <c r="C262">
        <v>116</v>
      </c>
      <c r="D262">
        <v>180</v>
      </c>
      <c r="E262" t="s">
        <v>252</v>
      </c>
      <c r="F262" t="s">
        <v>1431</v>
      </c>
    </row>
    <row r="263" spans="1:6" x14ac:dyDescent="0.25">
      <c r="A263">
        <v>2680</v>
      </c>
      <c r="B263">
        <v>2180</v>
      </c>
      <c r="C263">
        <v>116</v>
      </c>
      <c r="D263">
        <v>180</v>
      </c>
      <c r="E263" t="s">
        <v>252</v>
      </c>
      <c r="F263" t="s">
        <v>1431</v>
      </c>
    </row>
    <row r="264" spans="1:6" x14ac:dyDescent="0.25">
      <c r="A264">
        <v>2181</v>
      </c>
      <c r="B264">
        <v>2181</v>
      </c>
      <c r="C264">
        <v>117</v>
      </c>
      <c r="D264">
        <v>181</v>
      </c>
      <c r="E264" t="s">
        <v>1286</v>
      </c>
      <c r="F264" t="s">
        <v>1432</v>
      </c>
    </row>
    <row r="265" spans="1:6" x14ac:dyDescent="0.25">
      <c r="A265">
        <v>2148</v>
      </c>
      <c r="B265">
        <v>2190</v>
      </c>
      <c r="C265">
        <v>118</v>
      </c>
      <c r="D265">
        <v>190</v>
      </c>
      <c r="E265" t="s">
        <v>1287</v>
      </c>
      <c r="F265" t="s">
        <v>1433</v>
      </c>
    </row>
    <row r="266" spans="1:6" x14ac:dyDescent="0.25">
      <c r="A266">
        <v>2190</v>
      </c>
      <c r="B266">
        <v>2190</v>
      </c>
      <c r="C266">
        <v>118</v>
      </c>
      <c r="D266">
        <v>190</v>
      </c>
      <c r="E266" t="s">
        <v>1287</v>
      </c>
      <c r="F266" t="s">
        <v>1433</v>
      </c>
    </row>
    <row r="267" spans="1:6" x14ac:dyDescent="0.25">
      <c r="A267">
        <v>2655</v>
      </c>
      <c r="B267">
        <v>2190</v>
      </c>
      <c r="C267">
        <v>118</v>
      </c>
      <c r="D267">
        <v>190</v>
      </c>
      <c r="E267" t="s">
        <v>1287</v>
      </c>
      <c r="F267" t="s">
        <v>1433</v>
      </c>
    </row>
    <row r="268" spans="1:6" x14ac:dyDescent="0.25">
      <c r="A268">
        <v>2656</v>
      </c>
      <c r="B268">
        <v>2190</v>
      </c>
      <c r="C268">
        <v>118</v>
      </c>
      <c r="D268">
        <v>190</v>
      </c>
      <c r="E268" t="s">
        <v>1287</v>
      </c>
      <c r="F268" t="s">
        <v>1433</v>
      </c>
    </row>
    <row r="269" spans="1:6" x14ac:dyDescent="0.25">
      <c r="A269">
        <v>2657</v>
      </c>
      <c r="B269">
        <v>2190</v>
      </c>
      <c r="C269">
        <v>118</v>
      </c>
      <c r="D269">
        <v>190</v>
      </c>
      <c r="E269" t="s">
        <v>1287</v>
      </c>
      <c r="F269" t="s">
        <v>1433</v>
      </c>
    </row>
    <row r="270" spans="1:6" x14ac:dyDescent="0.25">
      <c r="A270">
        <v>2205</v>
      </c>
      <c r="B270">
        <v>2205</v>
      </c>
      <c r="C270">
        <v>119</v>
      </c>
      <c r="D270">
        <v>205</v>
      </c>
      <c r="E270" t="s">
        <v>286</v>
      </c>
      <c r="F270" t="s">
        <v>1434</v>
      </c>
    </row>
    <row r="271" spans="1:6" x14ac:dyDescent="0.25">
      <c r="A271">
        <v>2210</v>
      </c>
      <c r="B271">
        <v>2210</v>
      </c>
      <c r="C271">
        <v>120</v>
      </c>
      <c r="D271">
        <v>210</v>
      </c>
      <c r="E271" t="s">
        <v>294</v>
      </c>
      <c r="F271" t="s">
        <v>1435</v>
      </c>
    </row>
    <row r="272" spans="1:6" x14ac:dyDescent="0.25">
      <c r="A272">
        <v>2058</v>
      </c>
      <c r="B272">
        <v>2217</v>
      </c>
      <c r="C272">
        <v>121</v>
      </c>
      <c r="D272">
        <v>217</v>
      </c>
      <c r="E272" t="s">
        <v>306</v>
      </c>
      <c r="F272" t="s">
        <v>1436</v>
      </c>
    </row>
    <row r="273" spans="1:6" x14ac:dyDescent="0.25">
      <c r="A273">
        <v>2217</v>
      </c>
      <c r="B273">
        <v>2217</v>
      </c>
      <c r="C273">
        <v>121</v>
      </c>
      <c r="D273">
        <v>217</v>
      </c>
      <c r="E273" t="s">
        <v>306</v>
      </c>
      <c r="F273" t="s">
        <v>1436</v>
      </c>
    </row>
    <row r="274" spans="1:6" x14ac:dyDescent="0.25">
      <c r="A274">
        <v>2219</v>
      </c>
      <c r="B274">
        <v>2219</v>
      </c>
      <c r="C274">
        <v>122</v>
      </c>
      <c r="D274">
        <v>219</v>
      </c>
      <c r="E274" t="s">
        <v>310</v>
      </c>
      <c r="F274" t="s">
        <v>1437</v>
      </c>
    </row>
    <row r="275" spans="1:6" x14ac:dyDescent="0.25">
      <c r="A275">
        <v>1514</v>
      </c>
      <c r="B275">
        <v>2220</v>
      </c>
      <c r="C275">
        <v>123</v>
      </c>
      <c r="D275">
        <v>220</v>
      </c>
      <c r="E275" t="s">
        <v>650</v>
      </c>
      <c r="F275" t="s">
        <v>1438</v>
      </c>
    </row>
    <row r="276" spans="1:6" x14ac:dyDescent="0.25">
      <c r="A276">
        <v>2220</v>
      </c>
      <c r="B276">
        <v>2220</v>
      </c>
      <c r="C276">
        <v>123</v>
      </c>
      <c r="D276">
        <v>220</v>
      </c>
      <c r="E276" t="s">
        <v>650</v>
      </c>
      <c r="F276" t="s">
        <v>1438</v>
      </c>
    </row>
    <row r="277" spans="1:6" x14ac:dyDescent="0.25">
      <c r="A277">
        <v>2221</v>
      </c>
      <c r="B277">
        <v>2221</v>
      </c>
      <c r="C277">
        <v>124</v>
      </c>
      <c r="D277">
        <v>221</v>
      </c>
      <c r="E277" t="s">
        <v>313</v>
      </c>
      <c r="F277" t="s">
        <v>1439</v>
      </c>
    </row>
    <row r="278" spans="1:6" x14ac:dyDescent="0.25">
      <c r="A278">
        <v>2223</v>
      </c>
      <c r="B278">
        <v>2223</v>
      </c>
      <c r="C278">
        <v>125</v>
      </c>
      <c r="D278">
        <v>223</v>
      </c>
      <c r="E278" t="s">
        <v>317</v>
      </c>
      <c r="F278" t="s">
        <v>1440</v>
      </c>
    </row>
    <row r="279" spans="1:6" x14ac:dyDescent="0.25">
      <c r="A279">
        <v>2224</v>
      </c>
      <c r="B279">
        <v>2224</v>
      </c>
      <c r="C279">
        <v>126</v>
      </c>
      <c r="D279">
        <v>224</v>
      </c>
      <c r="E279" t="s">
        <v>319</v>
      </c>
      <c r="F279" t="s">
        <v>1441</v>
      </c>
    </row>
    <row r="280" spans="1:6" x14ac:dyDescent="0.25">
      <c r="A280">
        <v>2442</v>
      </c>
      <c r="B280">
        <v>2224</v>
      </c>
      <c r="C280">
        <v>126</v>
      </c>
      <c r="D280">
        <v>224</v>
      </c>
      <c r="E280" t="s">
        <v>319</v>
      </c>
      <c r="F280" t="s">
        <v>1441</v>
      </c>
    </row>
    <row r="281" spans="1:6" x14ac:dyDescent="0.25">
      <c r="A281">
        <v>2225</v>
      </c>
      <c r="B281">
        <v>2225</v>
      </c>
      <c r="C281">
        <v>127</v>
      </c>
      <c r="D281">
        <v>225</v>
      </c>
      <c r="E281" t="s">
        <v>321</v>
      </c>
      <c r="F281" t="s">
        <v>1442</v>
      </c>
    </row>
    <row r="282" spans="1:6" x14ac:dyDescent="0.25">
      <c r="A282">
        <v>2413</v>
      </c>
      <c r="B282">
        <v>2225</v>
      </c>
      <c r="C282">
        <v>127</v>
      </c>
      <c r="D282">
        <v>225</v>
      </c>
      <c r="E282" t="s">
        <v>321</v>
      </c>
      <c r="F282" t="s">
        <v>1442</v>
      </c>
    </row>
    <row r="283" spans="1:6" x14ac:dyDescent="0.25">
      <c r="A283">
        <v>2428</v>
      </c>
      <c r="B283">
        <v>2225</v>
      </c>
      <c r="C283">
        <v>127</v>
      </c>
      <c r="D283">
        <v>225</v>
      </c>
      <c r="E283" t="s">
        <v>321</v>
      </c>
      <c r="F283" t="s">
        <v>1442</v>
      </c>
    </row>
    <row r="284" spans="1:6" x14ac:dyDescent="0.25">
      <c r="A284">
        <v>2226</v>
      </c>
      <c r="B284">
        <v>2226</v>
      </c>
      <c r="C284">
        <v>128</v>
      </c>
      <c r="D284">
        <v>226</v>
      </c>
      <c r="E284" t="s">
        <v>323</v>
      </c>
      <c r="F284" t="s">
        <v>1443</v>
      </c>
    </row>
    <row r="285" spans="1:6" x14ac:dyDescent="0.25">
      <c r="A285">
        <v>2268</v>
      </c>
      <c r="B285">
        <v>2226</v>
      </c>
      <c r="C285">
        <v>128</v>
      </c>
      <c r="D285">
        <v>226</v>
      </c>
      <c r="E285" t="s">
        <v>323</v>
      </c>
      <c r="F285" t="s">
        <v>1443</v>
      </c>
    </row>
    <row r="286" spans="1:6" x14ac:dyDescent="0.25">
      <c r="A286">
        <v>2269</v>
      </c>
      <c r="B286">
        <v>2226</v>
      </c>
      <c r="C286">
        <v>128</v>
      </c>
      <c r="D286">
        <v>226</v>
      </c>
      <c r="E286" t="s">
        <v>323</v>
      </c>
      <c r="F286" t="s">
        <v>1443</v>
      </c>
    </row>
    <row r="287" spans="1:6" x14ac:dyDescent="0.25">
      <c r="A287">
        <v>2658</v>
      </c>
      <c r="B287">
        <v>2226</v>
      </c>
      <c r="C287">
        <v>128</v>
      </c>
      <c r="D287">
        <v>226</v>
      </c>
      <c r="E287" t="s">
        <v>323</v>
      </c>
      <c r="F287" t="s">
        <v>1443</v>
      </c>
    </row>
    <row r="288" spans="1:6" x14ac:dyDescent="0.25">
      <c r="A288">
        <v>1420</v>
      </c>
      <c r="B288">
        <v>2228</v>
      </c>
      <c r="C288">
        <v>129</v>
      </c>
      <c r="D288">
        <v>228</v>
      </c>
      <c r="E288" t="s">
        <v>326</v>
      </c>
      <c r="F288" t="s">
        <v>1444</v>
      </c>
    </row>
    <row r="289" spans="1:6" x14ac:dyDescent="0.25">
      <c r="A289">
        <v>1607</v>
      </c>
      <c r="B289">
        <v>2228</v>
      </c>
      <c r="C289">
        <v>129</v>
      </c>
      <c r="D289">
        <v>228</v>
      </c>
      <c r="E289" t="s">
        <v>326</v>
      </c>
      <c r="F289" t="s">
        <v>1444</v>
      </c>
    </row>
    <row r="290" spans="1:6" x14ac:dyDescent="0.25">
      <c r="A290">
        <v>2228</v>
      </c>
      <c r="B290">
        <v>2228</v>
      </c>
      <c r="C290">
        <v>129</v>
      </c>
      <c r="D290">
        <v>228</v>
      </c>
      <c r="E290" t="s">
        <v>326</v>
      </c>
      <c r="F290" t="s">
        <v>1444</v>
      </c>
    </row>
    <row r="291" spans="1:6" x14ac:dyDescent="0.25">
      <c r="A291">
        <v>2229</v>
      </c>
      <c r="B291">
        <v>2229</v>
      </c>
      <c r="C291">
        <v>130</v>
      </c>
      <c r="D291">
        <v>229</v>
      </c>
      <c r="E291" t="s">
        <v>328</v>
      </c>
      <c r="F291" t="s">
        <v>1445</v>
      </c>
    </row>
    <row r="292" spans="1:6" x14ac:dyDescent="0.25">
      <c r="A292">
        <v>2235</v>
      </c>
      <c r="B292">
        <v>2235</v>
      </c>
      <c r="C292">
        <v>131</v>
      </c>
      <c r="D292">
        <v>235</v>
      </c>
      <c r="E292" t="s">
        <v>336</v>
      </c>
      <c r="F292" t="s">
        <v>1446</v>
      </c>
    </row>
    <row r="293" spans="1:6" x14ac:dyDescent="0.25">
      <c r="A293">
        <v>2320</v>
      </c>
      <c r="B293">
        <v>2235</v>
      </c>
      <c r="C293">
        <v>131</v>
      </c>
      <c r="D293">
        <v>235</v>
      </c>
      <c r="E293" t="s">
        <v>336</v>
      </c>
      <c r="F293" t="s">
        <v>1446</v>
      </c>
    </row>
    <row r="294" spans="1:6" x14ac:dyDescent="0.25">
      <c r="A294">
        <v>2393</v>
      </c>
      <c r="B294">
        <v>2235</v>
      </c>
      <c r="C294">
        <v>131</v>
      </c>
      <c r="D294">
        <v>235</v>
      </c>
      <c r="E294" t="s">
        <v>336</v>
      </c>
      <c r="F294" t="s">
        <v>1446</v>
      </c>
    </row>
    <row r="295" spans="1:6" x14ac:dyDescent="0.25">
      <c r="A295">
        <v>2659</v>
      </c>
      <c r="B295">
        <v>2235</v>
      </c>
      <c r="C295">
        <v>131</v>
      </c>
      <c r="D295">
        <v>235</v>
      </c>
      <c r="E295" t="s">
        <v>336</v>
      </c>
      <c r="F295" t="s">
        <v>1446</v>
      </c>
    </row>
    <row r="296" spans="1:6" x14ac:dyDescent="0.25">
      <c r="A296">
        <v>2246</v>
      </c>
      <c r="B296">
        <v>2246</v>
      </c>
      <c r="C296">
        <v>132</v>
      </c>
      <c r="D296">
        <v>246</v>
      </c>
      <c r="E296" t="s">
        <v>343</v>
      </c>
      <c r="F296" t="s">
        <v>1447</v>
      </c>
    </row>
    <row r="297" spans="1:6" x14ac:dyDescent="0.25">
      <c r="A297">
        <v>2258</v>
      </c>
      <c r="B297">
        <v>2262</v>
      </c>
      <c r="C297">
        <v>133</v>
      </c>
      <c r="D297">
        <v>262</v>
      </c>
      <c r="E297" t="s">
        <v>361</v>
      </c>
      <c r="F297" t="s">
        <v>1448</v>
      </c>
    </row>
    <row r="298" spans="1:6" x14ac:dyDescent="0.25">
      <c r="A298">
        <v>2262</v>
      </c>
      <c r="B298">
        <v>2262</v>
      </c>
      <c r="C298">
        <v>133</v>
      </c>
      <c r="D298">
        <v>262</v>
      </c>
      <c r="E298" t="s">
        <v>361</v>
      </c>
      <c r="F298" t="s">
        <v>1448</v>
      </c>
    </row>
    <row r="299" spans="1:6" x14ac:dyDescent="0.25">
      <c r="A299">
        <v>2267</v>
      </c>
      <c r="B299">
        <v>2267</v>
      </c>
      <c r="C299">
        <v>134</v>
      </c>
      <c r="D299">
        <v>267</v>
      </c>
      <c r="E299" t="s">
        <v>367</v>
      </c>
      <c r="F299" t="s">
        <v>1449</v>
      </c>
    </row>
    <row r="300" spans="1:6" x14ac:dyDescent="0.25">
      <c r="A300">
        <v>2280</v>
      </c>
      <c r="B300">
        <v>2280</v>
      </c>
      <c r="C300">
        <v>135</v>
      </c>
      <c r="D300">
        <v>280</v>
      </c>
      <c r="E300" t="s">
        <v>1288</v>
      </c>
      <c r="F300" t="s">
        <v>1450</v>
      </c>
    </row>
    <row r="301" spans="1:6" x14ac:dyDescent="0.25">
      <c r="A301">
        <v>2305</v>
      </c>
      <c r="B301">
        <v>2305</v>
      </c>
      <c r="C301">
        <v>136</v>
      </c>
      <c r="D301">
        <v>305</v>
      </c>
      <c r="E301" t="s">
        <v>404</v>
      </c>
      <c r="F301" t="s">
        <v>1451</v>
      </c>
    </row>
    <row r="302" spans="1:6" x14ac:dyDescent="0.25">
      <c r="A302">
        <v>2425</v>
      </c>
      <c r="B302">
        <v>2305</v>
      </c>
      <c r="C302">
        <v>136</v>
      </c>
      <c r="D302">
        <v>305</v>
      </c>
      <c r="E302" t="s">
        <v>404</v>
      </c>
      <c r="F302" t="s">
        <v>1451</v>
      </c>
    </row>
    <row r="303" spans="1:6" x14ac:dyDescent="0.25">
      <c r="A303">
        <v>2306</v>
      </c>
      <c r="B303">
        <v>2306</v>
      </c>
      <c r="C303">
        <v>137</v>
      </c>
      <c r="D303">
        <v>306</v>
      </c>
      <c r="E303" t="s">
        <v>406</v>
      </c>
      <c r="F303" t="s">
        <v>1452</v>
      </c>
    </row>
    <row r="304" spans="1:6" x14ac:dyDescent="0.25">
      <c r="A304">
        <v>2521</v>
      </c>
      <c r="B304">
        <v>2306</v>
      </c>
      <c r="C304">
        <v>137</v>
      </c>
      <c r="D304">
        <v>306</v>
      </c>
      <c r="E304" t="s">
        <v>406</v>
      </c>
      <c r="F304" t="s">
        <v>1452</v>
      </c>
    </row>
    <row r="305" spans="1:6" x14ac:dyDescent="0.25">
      <c r="A305">
        <v>2309</v>
      </c>
      <c r="B305">
        <v>2309</v>
      </c>
      <c r="C305">
        <v>138</v>
      </c>
      <c r="D305">
        <v>309</v>
      </c>
      <c r="E305" t="s">
        <v>408</v>
      </c>
      <c r="F305" t="s">
        <v>1453</v>
      </c>
    </row>
    <row r="306" spans="1:6" x14ac:dyDescent="0.25">
      <c r="A306">
        <v>2660</v>
      </c>
      <c r="B306">
        <v>2309</v>
      </c>
      <c r="C306">
        <v>138</v>
      </c>
      <c r="D306">
        <v>309</v>
      </c>
      <c r="E306" t="s">
        <v>408</v>
      </c>
      <c r="F306" t="s">
        <v>1453</v>
      </c>
    </row>
    <row r="307" spans="1:6" x14ac:dyDescent="0.25">
      <c r="A307">
        <v>2310</v>
      </c>
      <c r="B307">
        <v>2310</v>
      </c>
      <c r="C307">
        <v>139</v>
      </c>
      <c r="D307">
        <v>310</v>
      </c>
      <c r="E307" t="s">
        <v>1289</v>
      </c>
      <c r="F307" t="s">
        <v>1454</v>
      </c>
    </row>
    <row r="308" spans="1:6" x14ac:dyDescent="0.25">
      <c r="A308">
        <v>2313</v>
      </c>
      <c r="B308">
        <v>2313</v>
      </c>
      <c r="C308">
        <v>140</v>
      </c>
      <c r="D308">
        <v>313</v>
      </c>
      <c r="E308" t="s">
        <v>413</v>
      </c>
      <c r="F308" t="s">
        <v>1455</v>
      </c>
    </row>
    <row r="309" spans="1:6" x14ac:dyDescent="0.25">
      <c r="A309">
        <v>2266</v>
      </c>
      <c r="B309">
        <v>2314</v>
      </c>
      <c r="C309">
        <v>141</v>
      </c>
      <c r="D309">
        <v>314</v>
      </c>
      <c r="E309" t="s">
        <v>1290</v>
      </c>
      <c r="F309" t="s">
        <v>1456</v>
      </c>
    </row>
    <row r="310" spans="1:6" x14ac:dyDescent="0.25">
      <c r="A310">
        <v>2314</v>
      </c>
      <c r="B310">
        <v>2314</v>
      </c>
      <c r="C310">
        <v>141</v>
      </c>
      <c r="D310">
        <v>314</v>
      </c>
      <c r="E310" t="s">
        <v>1290</v>
      </c>
      <c r="F310" t="s">
        <v>1456</v>
      </c>
    </row>
    <row r="311" spans="1:6" x14ac:dyDescent="0.25">
      <c r="A311">
        <v>2468</v>
      </c>
      <c r="B311">
        <v>2314</v>
      </c>
      <c r="C311">
        <v>141</v>
      </c>
      <c r="D311">
        <v>314</v>
      </c>
      <c r="E311" t="s">
        <v>1290</v>
      </c>
      <c r="F311" t="s">
        <v>1456</v>
      </c>
    </row>
    <row r="312" spans="1:6" x14ac:dyDescent="0.25">
      <c r="A312">
        <v>1441</v>
      </c>
      <c r="B312">
        <v>2316</v>
      </c>
      <c r="C312">
        <v>142</v>
      </c>
      <c r="D312">
        <v>316</v>
      </c>
      <c r="E312" t="s">
        <v>416</v>
      </c>
      <c r="F312" t="s">
        <v>1457</v>
      </c>
    </row>
    <row r="313" spans="1:6" x14ac:dyDescent="0.25">
      <c r="A313">
        <v>1564</v>
      </c>
      <c r="B313">
        <v>2316</v>
      </c>
      <c r="C313">
        <v>142</v>
      </c>
      <c r="D313">
        <v>316</v>
      </c>
      <c r="E313" t="s">
        <v>416</v>
      </c>
      <c r="F313" t="s">
        <v>1457</v>
      </c>
    </row>
    <row r="314" spans="1:6" x14ac:dyDescent="0.25">
      <c r="A314">
        <v>2315</v>
      </c>
      <c r="B314">
        <v>2316</v>
      </c>
      <c r="C314">
        <v>142</v>
      </c>
      <c r="D314">
        <v>316</v>
      </c>
      <c r="E314" t="s">
        <v>416</v>
      </c>
      <c r="F314" t="s">
        <v>1457</v>
      </c>
    </row>
    <row r="315" spans="1:6" x14ac:dyDescent="0.25">
      <c r="A315">
        <v>2316</v>
      </c>
      <c r="B315">
        <v>2316</v>
      </c>
      <c r="C315">
        <v>142</v>
      </c>
      <c r="D315">
        <v>316</v>
      </c>
      <c r="E315" t="s">
        <v>416</v>
      </c>
      <c r="F315" t="s">
        <v>1457</v>
      </c>
    </row>
    <row r="316" spans="1:6" x14ac:dyDescent="0.25">
      <c r="A316">
        <v>2317</v>
      </c>
      <c r="B316">
        <v>2317</v>
      </c>
      <c r="C316">
        <v>143</v>
      </c>
      <c r="D316">
        <v>317</v>
      </c>
      <c r="E316" t="s">
        <v>418</v>
      </c>
      <c r="F316" t="s">
        <v>1458</v>
      </c>
    </row>
    <row r="317" spans="1:6" x14ac:dyDescent="0.25">
      <c r="A317">
        <v>2318</v>
      </c>
      <c r="B317">
        <v>2318</v>
      </c>
      <c r="C317">
        <v>144</v>
      </c>
      <c r="D317">
        <v>318</v>
      </c>
      <c r="E317" t="s">
        <v>420</v>
      </c>
      <c r="F317" t="s">
        <v>1459</v>
      </c>
    </row>
    <row r="318" spans="1:6" x14ac:dyDescent="0.25">
      <c r="A318">
        <v>2319</v>
      </c>
      <c r="B318">
        <v>2319</v>
      </c>
      <c r="C318">
        <v>145</v>
      </c>
      <c r="D318">
        <v>319</v>
      </c>
      <c r="E318" t="s">
        <v>1291</v>
      </c>
      <c r="F318" t="s">
        <v>1460</v>
      </c>
    </row>
    <row r="319" spans="1:6" x14ac:dyDescent="0.25">
      <c r="A319">
        <v>2464</v>
      </c>
      <c r="B319">
        <v>2319</v>
      </c>
      <c r="C319">
        <v>145</v>
      </c>
      <c r="D319">
        <v>319</v>
      </c>
      <c r="E319" t="s">
        <v>1291</v>
      </c>
      <c r="F319" t="s">
        <v>1460</v>
      </c>
    </row>
    <row r="320" spans="1:6" x14ac:dyDescent="0.25">
      <c r="A320">
        <v>2355</v>
      </c>
      <c r="B320">
        <v>2355</v>
      </c>
      <c r="C320">
        <v>146</v>
      </c>
      <c r="D320">
        <v>355</v>
      </c>
      <c r="E320" t="s">
        <v>460</v>
      </c>
      <c r="F320" t="s">
        <v>1461</v>
      </c>
    </row>
    <row r="321" spans="1:6" x14ac:dyDescent="0.25">
      <c r="A321">
        <v>2304</v>
      </c>
      <c r="B321">
        <v>2356</v>
      </c>
      <c r="C321">
        <v>147</v>
      </c>
      <c r="D321">
        <v>356</v>
      </c>
      <c r="E321" t="s">
        <v>462</v>
      </c>
      <c r="F321" t="s">
        <v>1462</v>
      </c>
    </row>
    <row r="322" spans="1:6" x14ac:dyDescent="0.25">
      <c r="A322">
        <v>2356</v>
      </c>
      <c r="B322">
        <v>2356</v>
      </c>
      <c r="C322">
        <v>147</v>
      </c>
      <c r="D322">
        <v>356</v>
      </c>
      <c r="E322" t="s">
        <v>462</v>
      </c>
      <c r="F322" t="s">
        <v>1462</v>
      </c>
    </row>
    <row r="323" spans="1:6" x14ac:dyDescent="0.25">
      <c r="A323">
        <v>2357</v>
      </c>
      <c r="B323">
        <v>2357</v>
      </c>
      <c r="C323">
        <v>148</v>
      </c>
      <c r="D323">
        <v>357</v>
      </c>
      <c r="E323" t="s">
        <v>464</v>
      </c>
      <c r="F323" t="s">
        <v>1463</v>
      </c>
    </row>
    <row r="324" spans="1:6" x14ac:dyDescent="0.25">
      <c r="A324">
        <v>2299</v>
      </c>
      <c r="B324">
        <v>2379</v>
      </c>
      <c r="C324">
        <v>149</v>
      </c>
      <c r="D324">
        <v>379</v>
      </c>
      <c r="E324" t="s">
        <v>482</v>
      </c>
      <c r="F324" t="s">
        <v>1464</v>
      </c>
    </row>
    <row r="325" spans="1:6" x14ac:dyDescent="0.25">
      <c r="A325">
        <v>2379</v>
      </c>
      <c r="B325">
        <v>2379</v>
      </c>
      <c r="C325">
        <v>149</v>
      </c>
      <c r="D325">
        <v>379</v>
      </c>
      <c r="E325" t="s">
        <v>482</v>
      </c>
      <c r="F325" t="s">
        <v>1464</v>
      </c>
    </row>
    <row r="326" spans="1:6" x14ac:dyDescent="0.25">
      <c r="A326">
        <v>2383</v>
      </c>
      <c r="B326">
        <v>2383</v>
      </c>
      <c r="C326">
        <v>150</v>
      </c>
      <c r="D326">
        <v>383</v>
      </c>
      <c r="E326" t="s">
        <v>484</v>
      </c>
      <c r="F326" t="s">
        <v>1465</v>
      </c>
    </row>
    <row r="327" spans="1:6" x14ac:dyDescent="0.25">
      <c r="A327">
        <v>2426</v>
      </c>
      <c r="B327">
        <v>2426</v>
      </c>
      <c r="C327">
        <v>151</v>
      </c>
      <c r="D327">
        <v>426</v>
      </c>
      <c r="E327" t="s">
        <v>503</v>
      </c>
      <c r="F327" t="s">
        <v>1466</v>
      </c>
    </row>
    <row r="328" spans="1:6" x14ac:dyDescent="0.25">
      <c r="A328">
        <v>2524</v>
      </c>
      <c r="B328">
        <v>2426</v>
      </c>
      <c r="C328">
        <v>151</v>
      </c>
      <c r="D328">
        <v>426</v>
      </c>
      <c r="E328" t="s">
        <v>503</v>
      </c>
      <c r="F328" t="s">
        <v>1466</v>
      </c>
    </row>
    <row r="329" spans="1:6" x14ac:dyDescent="0.25">
      <c r="A329">
        <v>2275</v>
      </c>
      <c r="B329">
        <v>2438</v>
      </c>
      <c r="C329">
        <v>152</v>
      </c>
      <c r="D329">
        <v>438</v>
      </c>
      <c r="E329" t="s">
        <v>507</v>
      </c>
      <c r="F329" t="s">
        <v>1467</v>
      </c>
    </row>
    <row r="330" spans="1:6" x14ac:dyDescent="0.25">
      <c r="A330">
        <v>2438</v>
      </c>
      <c r="B330">
        <v>2438</v>
      </c>
      <c r="C330">
        <v>152</v>
      </c>
      <c r="D330">
        <v>438</v>
      </c>
      <c r="E330" t="s">
        <v>507</v>
      </c>
      <c r="F330" t="s">
        <v>1467</v>
      </c>
    </row>
    <row r="331" spans="1:6" x14ac:dyDescent="0.25">
      <c r="A331">
        <v>2466</v>
      </c>
      <c r="B331">
        <v>2438</v>
      </c>
      <c r="C331">
        <v>152</v>
      </c>
      <c r="D331">
        <v>438</v>
      </c>
      <c r="E331" t="s">
        <v>507</v>
      </c>
      <c r="F331" t="s">
        <v>1467</v>
      </c>
    </row>
    <row r="332" spans="1:6" x14ac:dyDescent="0.25">
      <c r="A332">
        <v>2353</v>
      </c>
      <c r="B332">
        <v>2448</v>
      </c>
      <c r="C332">
        <v>153</v>
      </c>
      <c r="D332">
        <v>448</v>
      </c>
      <c r="E332" t="s">
        <v>511</v>
      </c>
      <c r="F332" t="s">
        <v>1468</v>
      </c>
    </row>
    <row r="333" spans="1:6" x14ac:dyDescent="0.25">
      <c r="A333">
        <v>2448</v>
      </c>
      <c r="B333">
        <v>2448</v>
      </c>
      <c r="C333">
        <v>153</v>
      </c>
      <c r="D333">
        <v>448</v>
      </c>
      <c r="E333" t="s">
        <v>511</v>
      </c>
      <c r="F333" t="s">
        <v>1468</v>
      </c>
    </row>
    <row r="334" spans="1:6" x14ac:dyDescent="0.25">
      <c r="A334">
        <v>2450</v>
      </c>
      <c r="B334">
        <v>2450</v>
      </c>
      <c r="C334">
        <v>154</v>
      </c>
      <c r="D334">
        <v>450</v>
      </c>
      <c r="E334" t="s">
        <v>647</v>
      </c>
      <c r="F334" t="s">
        <v>1469</v>
      </c>
    </row>
    <row r="335" spans="1:6" x14ac:dyDescent="0.25">
      <c r="A335">
        <v>2462</v>
      </c>
      <c r="B335">
        <v>2462</v>
      </c>
      <c r="C335">
        <v>155</v>
      </c>
      <c r="D335">
        <v>462</v>
      </c>
      <c r="E335" t="s">
        <v>518</v>
      </c>
      <c r="F335" t="s">
        <v>1470</v>
      </c>
    </row>
    <row r="336" spans="1:6" x14ac:dyDescent="0.25">
      <c r="A336">
        <v>2581</v>
      </c>
      <c r="B336">
        <v>2462</v>
      </c>
      <c r="C336">
        <v>155</v>
      </c>
      <c r="D336">
        <v>462</v>
      </c>
      <c r="E336" t="s">
        <v>518</v>
      </c>
      <c r="F336" t="s">
        <v>1470</v>
      </c>
    </row>
    <row r="337" spans="1:6" x14ac:dyDescent="0.25">
      <c r="A337">
        <v>1427</v>
      </c>
      <c r="B337">
        <v>2474</v>
      </c>
      <c r="C337">
        <v>156</v>
      </c>
      <c r="D337">
        <v>474</v>
      </c>
      <c r="E337" t="s">
        <v>527</v>
      </c>
      <c r="F337" t="s">
        <v>1471</v>
      </c>
    </row>
    <row r="338" spans="1:6" x14ac:dyDescent="0.25">
      <c r="A338">
        <v>1515</v>
      </c>
      <c r="B338">
        <v>2474</v>
      </c>
      <c r="C338">
        <v>156</v>
      </c>
      <c r="D338">
        <v>474</v>
      </c>
      <c r="E338" t="s">
        <v>527</v>
      </c>
      <c r="F338" t="s">
        <v>1471</v>
      </c>
    </row>
    <row r="339" spans="1:6" x14ac:dyDescent="0.25">
      <c r="A339">
        <v>2029</v>
      </c>
      <c r="B339">
        <v>2474</v>
      </c>
      <c r="C339">
        <v>156</v>
      </c>
      <c r="D339">
        <v>474</v>
      </c>
      <c r="E339" t="s">
        <v>527</v>
      </c>
      <c r="F339" t="s">
        <v>1471</v>
      </c>
    </row>
    <row r="340" spans="1:6" x14ac:dyDescent="0.25">
      <c r="A340">
        <v>2474</v>
      </c>
      <c r="B340">
        <v>2474</v>
      </c>
      <c r="C340">
        <v>156</v>
      </c>
      <c r="D340">
        <v>474</v>
      </c>
      <c r="E340" t="s">
        <v>527</v>
      </c>
      <c r="F340" t="s">
        <v>1471</v>
      </c>
    </row>
    <row r="341" spans="1:6" x14ac:dyDescent="0.25">
      <c r="A341">
        <v>2381</v>
      </c>
      <c r="B341">
        <v>2484</v>
      </c>
      <c r="C341">
        <v>157</v>
      </c>
      <c r="D341">
        <v>484</v>
      </c>
      <c r="E341" t="s">
        <v>531</v>
      </c>
      <c r="F341" t="s">
        <v>1472</v>
      </c>
    </row>
    <row r="342" spans="1:6" x14ac:dyDescent="0.25">
      <c r="A342">
        <v>2484</v>
      </c>
      <c r="B342">
        <v>2484</v>
      </c>
      <c r="C342">
        <v>157</v>
      </c>
      <c r="D342">
        <v>484</v>
      </c>
      <c r="E342" t="s">
        <v>531</v>
      </c>
      <c r="F342" t="s">
        <v>1472</v>
      </c>
    </row>
    <row r="343" spans="1:6" x14ac:dyDescent="0.25">
      <c r="A343">
        <v>2349</v>
      </c>
      <c r="B343">
        <v>2488</v>
      </c>
      <c r="C343">
        <v>158</v>
      </c>
      <c r="D343">
        <v>488</v>
      </c>
      <c r="E343" t="s">
        <v>535</v>
      </c>
      <c r="F343" t="s">
        <v>1473</v>
      </c>
    </row>
    <row r="344" spans="1:6" x14ac:dyDescent="0.25">
      <c r="A344">
        <v>2488</v>
      </c>
      <c r="B344">
        <v>2488</v>
      </c>
      <c r="C344">
        <v>158</v>
      </c>
      <c r="D344">
        <v>488</v>
      </c>
      <c r="E344" t="s">
        <v>535</v>
      </c>
      <c r="F344" t="s">
        <v>1473</v>
      </c>
    </row>
    <row r="345" spans="1:6" x14ac:dyDescent="0.25">
      <c r="A345">
        <v>2519</v>
      </c>
      <c r="B345">
        <v>2519</v>
      </c>
      <c r="C345">
        <v>159</v>
      </c>
      <c r="D345">
        <v>519</v>
      </c>
      <c r="E345" t="s">
        <v>654</v>
      </c>
      <c r="F345" t="s">
        <v>1474</v>
      </c>
    </row>
    <row r="346" spans="1:6" x14ac:dyDescent="0.25">
      <c r="A346">
        <v>2520</v>
      </c>
      <c r="B346">
        <v>2520</v>
      </c>
      <c r="C346">
        <v>160</v>
      </c>
      <c r="D346">
        <v>520</v>
      </c>
      <c r="E346" t="s">
        <v>554</v>
      </c>
      <c r="F346" t="s">
        <v>1475</v>
      </c>
    </row>
    <row r="347" spans="1:6" x14ac:dyDescent="0.25">
      <c r="A347">
        <v>2522</v>
      </c>
      <c r="B347">
        <v>2522</v>
      </c>
      <c r="C347">
        <v>161</v>
      </c>
      <c r="D347">
        <v>522</v>
      </c>
      <c r="E347" t="s">
        <v>556</v>
      </c>
      <c r="F347" t="s">
        <v>1476</v>
      </c>
    </row>
    <row r="348" spans="1:6" x14ac:dyDescent="0.25">
      <c r="A348">
        <v>2354</v>
      </c>
      <c r="B348">
        <v>2523</v>
      </c>
      <c r="C348">
        <v>162</v>
      </c>
      <c r="D348">
        <v>523</v>
      </c>
      <c r="E348" t="s">
        <v>558</v>
      </c>
      <c r="F348" t="s">
        <v>1477</v>
      </c>
    </row>
    <row r="349" spans="1:6" x14ac:dyDescent="0.25">
      <c r="A349">
        <v>2449</v>
      </c>
      <c r="B349">
        <v>2523</v>
      </c>
      <c r="C349">
        <v>162</v>
      </c>
      <c r="D349">
        <v>523</v>
      </c>
      <c r="E349" t="s">
        <v>558</v>
      </c>
      <c r="F349" t="s">
        <v>1477</v>
      </c>
    </row>
    <row r="350" spans="1:6" x14ac:dyDescent="0.25">
      <c r="A350">
        <v>2523</v>
      </c>
      <c r="B350">
        <v>2523</v>
      </c>
      <c r="C350">
        <v>162</v>
      </c>
      <c r="D350">
        <v>523</v>
      </c>
      <c r="E350" t="s">
        <v>558</v>
      </c>
      <c r="F350" t="s">
        <v>1477</v>
      </c>
    </row>
    <row r="351" spans="1:6" x14ac:dyDescent="0.25">
      <c r="A351">
        <v>2525</v>
      </c>
      <c r="B351">
        <v>2525</v>
      </c>
      <c r="C351">
        <v>163</v>
      </c>
      <c r="D351">
        <v>525</v>
      </c>
      <c r="E351" t="s">
        <v>560</v>
      </c>
      <c r="F351" t="s">
        <v>1478</v>
      </c>
    </row>
    <row r="352" spans="1:6" x14ac:dyDescent="0.25">
      <c r="A352">
        <v>2307</v>
      </c>
      <c r="B352">
        <v>2535</v>
      </c>
      <c r="C352">
        <v>164</v>
      </c>
      <c r="D352">
        <v>535</v>
      </c>
      <c r="E352" t="s">
        <v>577</v>
      </c>
      <c r="F352" t="s">
        <v>1479</v>
      </c>
    </row>
    <row r="353" spans="1:6" x14ac:dyDescent="0.25">
      <c r="A353">
        <v>2535</v>
      </c>
      <c r="B353">
        <v>2535</v>
      </c>
      <c r="C353">
        <v>164</v>
      </c>
      <c r="D353">
        <v>535</v>
      </c>
      <c r="E353" t="s">
        <v>577</v>
      </c>
      <c r="F353" t="s">
        <v>1479</v>
      </c>
    </row>
    <row r="354" spans="1:6" x14ac:dyDescent="0.25">
      <c r="A354">
        <v>2536</v>
      </c>
      <c r="B354">
        <v>2536</v>
      </c>
      <c r="C354">
        <v>165</v>
      </c>
      <c r="D354">
        <v>536</v>
      </c>
      <c r="E354" t="s">
        <v>1292</v>
      </c>
      <c r="F354" t="s">
        <v>1480</v>
      </c>
    </row>
    <row r="355" spans="1:6" x14ac:dyDescent="0.25">
      <c r="A355">
        <v>2537</v>
      </c>
      <c r="B355">
        <v>2536</v>
      </c>
      <c r="C355">
        <v>165</v>
      </c>
      <c r="D355">
        <v>536</v>
      </c>
      <c r="E355" t="s">
        <v>1292</v>
      </c>
      <c r="F355" t="s">
        <v>1480</v>
      </c>
    </row>
    <row r="356" spans="1:6" x14ac:dyDescent="0.25">
      <c r="A356">
        <v>2571</v>
      </c>
      <c r="B356">
        <v>2536</v>
      </c>
      <c r="C356">
        <v>165</v>
      </c>
      <c r="D356">
        <v>536</v>
      </c>
      <c r="E356" t="s">
        <v>1292</v>
      </c>
      <c r="F356" t="s">
        <v>1480</v>
      </c>
    </row>
    <row r="357" spans="1:6" x14ac:dyDescent="0.25">
      <c r="A357">
        <v>2341</v>
      </c>
      <c r="B357">
        <v>2541</v>
      </c>
      <c r="C357">
        <v>166</v>
      </c>
      <c r="D357">
        <v>541</v>
      </c>
      <c r="E357" t="s">
        <v>583</v>
      </c>
      <c r="F357" t="s">
        <v>1481</v>
      </c>
    </row>
    <row r="358" spans="1:6" x14ac:dyDescent="0.25">
      <c r="A358">
        <v>2405</v>
      </c>
      <c r="B358">
        <v>2541</v>
      </c>
      <c r="C358">
        <v>166</v>
      </c>
      <c r="D358">
        <v>541</v>
      </c>
      <c r="E358" t="s">
        <v>583</v>
      </c>
      <c r="F358" t="s">
        <v>1481</v>
      </c>
    </row>
    <row r="359" spans="1:6" x14ac:dyDescent="0.25">
      <c r="A359">
        <v>2541</v>
      </c>
      <c r="B359">
        <v>2541</v>
      </c>
      <c r="C359">
        <v>166</v>
      </c>
      <c r="D359">
        <v>541</v>
      </c>
      <c r="E359" t="s">
        <v>583</v>
      </c>
      <c r="F359" t="s">
        <v>1481</v>
      </c>
    </row>
    <row r="360" spans="1:6" x14ac:dyDescent="0.25">
      <c r="A360">
        <v>2548</v>
      </c>
      <c r="B360">
        <v>2548</v>
      </c>
      <c r="C360">
        <v>167</v>
      </c>
      <c r="D360">
        <v>548</v>
      </c>
      <c r="E360" t="s">
        <v>587</v>
      </c>
      <c r="F360" t="s">
        <v>1482</v>
      </c>
    </row>
    <row r="361" spans="1:6" x14ac:dyDescent="0.25">
      <c r="A361">
        <v>2636</v>
      </c>
      <c r="B361">
        <v>2548</v>
      </c>
      <c r="C361">
        <v>167</v>
      </c>
      <c r="D361">
        <v>548</v>
      </c>
      <c r="E361" t="s">
        <v>587</v>
      </c>
      <c r="F361" t="s">
        <v>1482</v>
      </c>
    </row>
    <row r="362" spans="1:6" x14ac:dyDescent="0.25">
      <c r="A362">
        <v>2553</v>
      </c>
      <c r="B362">
        <v>2553</v>
      </c>
      <c r="C362">
        <v>168</v>
      </c>
      <c r="D362">
        <v>553</v>
      </c>
      <c r="E362" t="s">
        <v>591</v>
      </c>
      <c r="F362" t="s">
        <v>1483</v>
      </c>
    </row>
    <row r="363" spans="1:6" x14ac:dyDescent="0.25">
      <c r="A363">
        <v>1610</v>
      </c>
      <c r="B363">
        <v>2556</v>
      </c>
      <c r="C363">
        <v>169</v>
      </c>
      <c r="D363">
        <v>556</v>
      </c>
      <c r="E363" t="s">
        <v>595</v>
      </c>
      <c r="F363" t="s">
        <v>1484</v>
      </c>
    </row>
    <row r="364" spans="1:6" x14ac:dyDescent="0.25">
      <c r="A364">
        <v>2173</v>
      </c>
      <c r="B364">
        <v>2556</v>
      </c>
      <c r="C364">
        <v>169</v>
      </c>
      <c r="D364">
        <v>556</v>
      </c>
      <c r="E364" t="s">
        <v>595</v>
      </c>
      <c r="F364" t="s">
        <v>1484</v>
      </c>
    </row>
    <row r="365" spans="1:6" x14ac:dyDescent="0.25">
      <c r="A365">
        <v>2556</v>
      </c>
      <c r="B365">
        <v>2556</v>
      </c>
      <c r="C365">
        <v>169</v>
      </c>
      <c r="D365">
        <v>556</v>
      </c>
      <c r="E365" t="s">
        <v>595</v>
      </c>
      <c r="F365" t="s">
        <v>1484</v>
      </c>
    </row>
    <row r="366" spans="1:6" x14ac:dyDescent="0.25">
      <c r="A366">
        <v>2609</v>
      </c>
      <c r="B366">
        <v>2556</v>
      </c>
      <c r="C366">
        <v>169</v>
      </c>
      <c r="D366">
        <v>556</v>
      </c>
      <c r="E366" t="s">
        <v>595</v>
      </c>
      <c r="F366" t="s">
        <v>1484</v>
      </c>
    </row>
    <row r="367" spans="1:6" x14ac:dyDescent="0.25">
      <c r="A367">
        <v>2435</v>
      </c>
      <c r="B367">
        <v>2557</v>
      </c>
      <c r="C367">
        <v>170</v>
      </c>
      <c r="D367">
        <v>557</v>
      </c>
      <c r="E367" t="s">
        <v>597</v>
      </c>
      <c r="F367" t="s">
        <v>1485</v>
      </c>
    </row>
    <row r="368" spans="1:6" x14ac:dyDescent="0.25">
      <c r="A368">
        <v>2557</v>
      </c>
      <c r="B368">
        <v>2557</v>
      </c>
      <c r="C368">
        <v>170</v>
      </c>
      <c r="D368">
        <v>557</v>
      </c>
      <c r="E368" t="s">
        <v>597</v>
      </c>
      <c r="F368" t="s">
        <v>1485</v>
      </c>
    </row>
    <row r="369" spans="1:6" x14ac:dyDescent="0.25">
      <c r="A369">
        <v>2635</v>
      </c>
      <c r="B369">
        <v>2635</v>
      </c>
      <c r="C369">
        <v>171</v>
      </c>
      <c r="D369">
        <v>635</v>
      </c>
      <c r="E369" t="s">
        <v>612</v>
      </c>
      <c r="F369" t="s">
        <v>1486</v>
      </c>
    </row>
    <row r="370" spans="1:6" x14ac:dyDescent="0.25">
      <c r="A370">
        <v>2645</v>
      </c>
      <c r="B370">
        <v>2645</v>
      </c>
      <c r="C370">
        <v>172</v>
      </c>
      <c r="D370">
        <v>645</v>
      </c>
      <c r="E370" t="s">
        <v>621</v>
      </c>
      <c r="F370" t="s">
        <v>1487</v>
      </c>
    </row>
    <row r="371" spans="1:6" x14ac:dyDescent="0.25">
      <c r="A371">
        <v>2360</v>
      </c>
      <c r="B371">
        <v>2697</v>
      </c>
      <c r="C371">
        <v>173</v>
      </c>
      <c r="D371">
        <v>697</v>
      </c>
      <c r="E371" t="s">
        <v>670</v>
      </c>
      <c r="F371" t="s">
        <v>1488</v>
      </c>
    </row>
    <row r="372" spans="1:6" x14ac:dyDescent="0.25">
      <c r="A372">
        <v>2612</v>
      </c>
      <c r="B372">
        <v>2697</v>
      </c>
      <c r="C372">
        <v>173</v>
      </c>
      <c r="D372">
        <v>697</v>
      </c>
      <c r="E372" t="s">
        <v>670</v>
      </c>
      <c r="F372" t="s">
        <v>1488</v>
      </c>
    </row>
    <row r="373" spans="1:6" x14ac:dyDescent="0.25">
      <c r="A373">
        <v>2614</v>
      </c>
      <c r="B373">
        <v>2697</v>
      </c>
      <c r="C373">
        <v>173</v>
      </c>
      <c r="D373">
        <v>697</v>
      </c>
      <c r="E373" t="s">
        <v>670</v>
      </c>
      <c r="F373" t="s">
        <v>1488</v>
      </c>
    </row>
    <row r="374" spans="1:6" x14ac:dyDescent="0.25">
      <c r="A374">
        <v>2618</v>
      </c>
      <c r="B374">
        <v>2697</v>
      </c>
      <c r="C374">
        <v>173</v>
      </c>
      <c r="D374">
        <v>697</v>
      </c>
      <c r="E374" t="s">
        <v>670</v>
      </c>
      <c r="F374" t="s">
        <v>1488</v>
      </c>
    </row>
    <row r="375" spans="1:6" x14ac:dyDescent="0.25">
      <c r="A375">
        <v>2643</v>
      </c>
      <c r="B375">
        <v>2697</v>
      </c>
      <c r="C375">
        <v>173</v>
      </c>
      <c r="D375">
        <v>697</v>
      </c>
      <c r="E375" t="s">
        <v>670</v>
      </c>
      <c r="F375" t="s">
        <v>1488</v>
      </c>
    </row>
    <row r="376" spans="1:6" x14ac:dyDescent="0.25">
      <c r="A376">
        <v>2697</v>
      </c>
      <c r="B376">
        <v>2697</v>
      </c>
      <c r="C376">
        <v>173</v>
      </c>
      <c r="D376">
        <v>697</v>
      </c>
      <c r="E376" t="s">
        <v>670</v>
      </c>
      <c r="F376" t="s">
        <v>1488</v>
      </c>
    </row>
    <row r="377" spans="1:6" x14ac:dyDescent="0.25">
      <c r="A377">
        <v>2453</v>
      </c>
      <c r="B377">
        <v>2699</v>
      </c>
      <c r="C377">
        <v>174</v>
      </c>
      <c r="D377">
        <v>699</v>
      </c>
      <c r="E377" t="s">
        <v>632</v>
      </c>
      <c r="F377" t="s">
        <v>1489</v>
      </c>
    </row>
    <row r="378" spans="1:6" x14ac:dyDescent="0.25">
      <c r="A378">
        <v>2644</v>
      </c>
      <c r="B378">
        <v>2699</v>
      </c>
      <c r="C378">
        <v>174</v>
      </c>
      <c r="D378">
        <v>699</v>
      </c>
      <c r="E378" t="s">
        <v>632</v>
      </c>
      <c r="F378" t="s">
        <v>1489</v>
      </c>
    </row>
    <row r="379" spans="1:6" x14ac:dyDescent="0.25">
      <c r="A379">
        <v>2699</v>
      </c>
      <c r="B379">
        <v>2699</v>
      </c>
      <c r="C379">
        <v>174</v>
      </c>
      <c r="D379">
        <v>699</v>
      </c>
      <c r="E379" t="s">
        <v>632</v>
      </c>
      <c r="F379" t="s">
        <v>1489</v>
      </c>
    </row>
    <row r="380" spans="1:6" x14ac:dyDescent="0.25">
      <c r="A380">
        <v>3032</v>
      </c>
      <c r="B380">
        <v>3032</v>
      </c>
      <c r="C380">
        <v>175</v>
      </c>
      <c r="D380">
        <v>32</v>
      </c>
      <c r="E380" t="s">
        <v>44</v>
      </c>
      <c r="F380" t="s">
        <v>1490</v>
      </c>
    </row>
    <row r="381" spans="1:6" x14ac:dyDescent="0.25">
      <c r="A381">
        <v>3176</v>
      </c>
      <c r="B381">
        <v>3032</v>
      </c>
      <c r="C381">
        <v>175</v>
      </c>
      <c r="D381">
        <v>32</v>
      </c>
      <c r="E381" t="s">
        <v>44</v>
      </c>
      <c r="F381" t="s">
        <v>1490</v>
      </c>
    </row>
    <row r="382" spans="1:6" x14ac:dyDescent="0.25">
      <c r="A382">
        <v>3575</v>
      </c>
      <c r="B382">
        <v>3032</v>
      </c>
      <c r="C382">
        <v>175</v>
      </c>
      <c r="D382">
        <v>32</v>
      </c>
      <c r="E382" t="s">
        <v>44</v>
      </c>
      <c r="F382" t="s">
        <v>1490</v>
      </c>
    </row>
    <row r="383" spans="1:6" x14ac:dyDescent="0.25">
      <c r="A383">
        <v>3661</v>
      </c>
      <c r="B383">
        <v>3032</v>
      </c>
      <c r="C383">
        <v>175</v>
      </c>
      <c r="D383">
        <v>32</v>
      </c>
      <c r="E383" t="s">
        <v>44</v>
      </c>
      <c r="F383" t="s">
        <v>1490</v>
      </c>
    </row>
    <row r="384" spans="1:6" x14ac:dyDescent="0.25">
      <c r="A384">
        <v>3036</v>
      </c>
      <c r="B384">
        <v>3036</v>
      </c>
      <c r="C384">
        <v>176</v>
      </c>
      <c r="D384">
        <v>36</v>
      </c>
      <c r="E384" t="s">
        <v>50</v>
      </c>
      <c r="F384" t="s">
        <v>1491</v>
      </c>
    </row>
    <row r="385" spans="1:6" x14ac:dyDescent="0.25">
      <c r="A385">
        <v>3037</v>
      </c>
      <c r="B385">
        <v>3037</v>
      </c>
      <c r="C385">
        <v>177</v>
      </c>
      <c r="D385">
        <v>37</v>
      </c>
      <c r="E385" t="s">
        <v>52</v>
      </c>
      <c r="F385" t="s">
        <v>1492</v>
      </c>
    </row>
    <row r="386" spans="1:6" x14ac:dyDescent="0.25">
      <c r="A386">
        <v>3038</v>
      </c>
      <c r="B386">
        <v>3038</v>
      </c>
      <c r="C386">
        <v>178</v>
      </c>
      <c r="D386">
        <v>38</v>
      </c>
      <c r="E386" t="s">
        <v>54</v>
      </c>
      <c r="F386" t="s">
        <v>1493</v>
      </c>
    </row>
    <row r="387" spans="1:6" x14ac:dyDescent="0.25">
      <c r="A387">
        <v>3039</v>
      </c>
      <c r="B387">
        <v>3039</v>
      </c>
      <c r="C387">
        <v>179</v>
      </c>
      <c r="D387">
        <v>39</v>
      </c>
      <c r="E387" t="s">
        <v>56</v>
      </c>
      <c r="F387" t="s">
        <v>1494</v>
      </c>
    </row>
    <row r="388" spans="1:6" x14ac:dyDescent="0.25">
      <c r="A388">
        <v>3040</v>
      </c>
      <c r="B388">
        <v>3040</v>
      </c>
      <c r="C388">
        <v>180</v>
      </c>
      <c r="D388">
        <v>40</v>
      </c>
      <c r="E388" t="s">
        <v>58</v>
      </c>
      <c r="F388" t="s">
        <v>1495</v>
      </c>
    </row>
    <row r="389" spans="1:6" x14ac:dyDescent="0.25">
      <c r="A389">
        <v>3671</v>
      </c>
      <c r="B389">
        <v>3040</v>
      </c>
      <c r="C389">
        <v>180</v>
      </c>
      <c r="D389">
        <v>40</v>
      </c>
      <c r="E389" t="s">
        <v>58</v>
      </c>
      <c r="F389" t="s">
        <v>1495</v>
      </c>
    </row>
    <row r="390" spans="1:6" x14ac:dyDescent="0.25">
      <c r="A390">
        <v>3041</v>
      </c>
      <c r="B390">
        <v>3041</v>
      </c>
      <c r="C390">
        <v>181</v>
      </c>
      <c r="D390">
        <v>41</v>
      </c>
      <c r="E390" t="s">
        <v>658</v>
      </c>
      <c r="F390" t="s">
        <v>1496</v>
      </c>
    </row>
    <row r="391" spans="1:6" x14ac:dyDescent="0.25">
      <c r="A391">
        <v>3214</v>
      </c>
      <c r="B391">
        <v>3041</v>
      </c>
      <c r="C391">
        <v>181</v>
      </c>
      <c r="D391">
        <v>41</v>
      </c>
      <c r="E391" t="s">
        <v>658</v>
      </c>
      <c r="F391" t="s">
        <v>1496</v>
      </c>
    </row>
    <row r="392" spans="1:6" x14ac:dyDescent="0.25">
      <c r="A392">
        <v>3049</v>
      </c>
      <c r="B392">
        <v>3049</v>
      </c>
      <c r="C392">
        <v>182</v>
      </c>
      <c r="D392">
        <v>49</v>
      </c>
      <c r="E392" t="s">
        <v>68</v>
      </c>
      <c r="F392" t="s">
        <v>1497</v>
      </c>
    </row>
    <row r="393" spans="1:6" x14ac:dyDescent="0.25">
      <c r="A393">
        <v>3209</v>
      </c>
      <c r="B393">
        <v>3049</v>
      </c>
      <c r="C393">
        <v>182</v>
      </c>
      <c r="D393">
        <v>49</v>
      </c>
      <c r="E393" t="s">
        <v>68</v>
      </c>
      <c r="F393" t="s">
        <v>1497</v>
      </c>
    </row>
    <row r="394" spans="1:6" x14ac:dyDescent="0.25">
      <c r="A394">
        <v>3447</v>
      </c>
      <c r="B394">
        <v>3049</v>
      </c>
      <c r="C394">
        <v>182</v>
      </c>
      <c r="D394">
        <v>49</v>
      </c>
      <c r="E394" t="s">
        <v>68</v>
      </c>
      <c r="F394" t="s">
        <v>1497</v>
      </c>
    </row>
    <row r="395" spans="1:6" x14ac:dyDescent="0.25">
      <c r="A395">
        <v>3054</v>
      </c>
      <c r="B395">
        <v>3054</v>
      </c>
      <c r="C395">
        <v>183</v>
      </c>
      <c r="D395">
        <v>54</v>
      </c>
      <c r="E395" t="s">
        <v>72</v>
      </c>
      <c r="F395" t="s">
        <v>1498</v>
      </c>
    </row>
    <row r="396" spans="1:6" x14ac:dyDescent="0.25">
      <c r="A396">
        <v>3072</v>
      </c>
      <c r="B396">
        <v>3054</v>
      </c>
      <c r="C396">
        <v>183</v>
      </c>
      <c r="D396">
        <v>54</v>
      </c>
      <c r="E396" t="s">
        <v>72</v>
      </c>
      <c r="F396" t="s">
        <v>1498</v>
      </c>
    </row>
    <row r="397" spans="1:6" x14ac:dyDescent="0.25">
      <c r="A397">
        <v>3063</v>
      </c>
      <c r="B397">
        <v>3063</v>
      </c>
      <c r="C397">
        <v>184</v>
      </c>
      <c r="D397">
        <v>63</v>
      </c>
      <c r="E397" t="s">
        <v>86</v>
      </c>
      <c r="F397" t="s">
        <v>1499</v>
      </c>
    </row>
    <row r="398" spans="1:6" x14ac:dyDescent="0.25">
      <c r="A398">
        <v>3367</v>
      </c>
      <c r="B398">
        <v>3063</v>
      </c>
      <c r="C398">
        <v>184</v>
      </c>
      <c r="D398">
        <v>63</v>
      </c>
      <c r="E398" t="s">
        <v>86</v>
      </c>
      <c r="F398" t="s">
        <v>1499</v>
      </c>
    </row>
    <row r="399" spans="1:6" x14ac:dyDescent="0.25">
      <c r="A399">
        <v>3387</v>
      </c>
      <c r="B399">
        <v>3063</v>
      </c>
      <c r="C399">
        <v>184</v>
      </c>
      <c r="D399">
        <v>63</v>
      </c>
      <c r="E399" t="s">
        <v>86</v>
      </c>
      <c r="F399" t="s">
        <v>1499</v>
      </c>
    </row>
    <row r="400" spans="1:6" x14ac:dyDescent="0.25">
      <c r="A400">
        <v>3114</v>
      </c>
      <c r="B400">
        <v>3114</v>
      </c>
      <c r="C400">
        <v>185</v>
      </c>
      <c r="D400">
        <v>114</v>
      </c>
      <c r="E400" t="s">
        <v>147</v>
      </c>
      <c r="F400" t="s">
        <v>1500</v>
      </c>
    </row>
    <row r="401" spans="1:6" x14ac:dyDescent="0.25">
      <c r="A401">
        <v>3131</v>
      </c>
      <c r="B401">
        <v>3131</v>
      </c>
      <c r="C401">
        <v>186</v>
      </c>
      <c r="D401">
        <v>131</v>
      </c>
      <c r="E401" t="s">
        <v>172</v>
      </c>
      <c r="F401" t="s">
        <v>1501</v>
      </c>
    </row>
    <row r="402" spans="1:6" x14ac:dyDescent="0.25">
      <c r="A402">
        <v>3139</v>
      </c>
      <c r="B402">
        <v>3139</v>
      </c>
      <c r="C402">
        <v>187</v>
      </c>
      <c r="D402">
        <v>139</v>
      </c>
      <c r="E402" t="s">
        <v>186</v>
      </c>
      <c r="F402" t="s">
        <v>1502</v>
      </c>
    </row>
    <row r="403" spans="1:6" x14ac:dyDescent="0.25">
      <c r="A403">
        <v>3140</v>
      </c>
      <c r="B403">
        <v>3140</v>
      </c>
      <c r="C403">
        <v>188</v>
      </c>
      <c r="D403">
        <v>140</v>
      </c>
      <c r="E403" t="s">
        <v>188</v>
      </c>
      <c r="F403" t="s">
        <v>1503</v>
      </c>
    </row>
    <row r="404" spans="1:6" x14ac:dyDescent="0.25">
      <c r="A404">
        <v>3043</v>
      </c>
      <c r="B404">
        <v>3152</v>
      </c>
      <c r="C404">
        <v>189</v>
      </c>
      <c r="D404">
        <v>152</v>
      </c>
      <c r="E404" t="s">
        <v>208</v>
      </c>
      <c r="F404" t="s">
        <v>1504</v>
      </c>
    </row>
    <row r="405" spans="1:6" x14ac:dyDescent="0.25">
      <c r="A405">
        <v>3152</v>
      </c>
      <c r="B405">
        <v>3152</v>
      </c>
      <c r="C405">
        <v>189</v>
      </c>
      <c r="D405">
        <v>152</v>
      </c>
      <c r="E405" t="s">
        <v>208</v>
      </c>
      <c r="F405" t="s">
        <v>1504</v>
      </c>
    </row>
    <row r="406" spans="1:6" x14ac:dyDescent="0.25">
      <c r="A406">
        <v>3185</v>
      </c>
      <c r="B406">
        <v>3152</v>
      </c>
      <c r="C406">
        <v>189</v>
      </c>
      <c r="D406">
        <v>152</v>
      </c>
      <c r="E406" t="s">
        <v>208</v>
      </c>
      <c r="F406" t="s">
        <v>1504</v>
      </c>
    </row>
    <row r="407" spans="1:6" x14ac:dyDescent="0.25">
      <c r="A407">
        <v>3700</v>
      </c>
      <c r="B407">
        <v>3152</v>
      </c>
      <c r="C407">
        <v>189</v>
      </c>
      <c r="D407">
        <v>152</v>
      </c>
      <c r="E407" t="s">
        <v>208</v>
      </c>
      <c r="F407" t="s">
        <v>1504</v>
      </c>
    </row>
    <row r="408" spans="1:6" x14ac:dyDescent="0.25">
      <c r="A408">
        <v>3156</v>
      </c>
      <c r="B408">
        <v>3156</v>
      </c>
      <c r="C408">
        <v>190</v>
      </c>
      <c r="D408">
        <v>156</v>
      </c>
      <c r="E408" t="s">
        <v>215</v>
      </c>
      <c r="F408" t="s">
        <v>1505</v>
      </c>
    </row>
    <row r="409" spans="1:6" x14ac:dyDescent="0.25">
      <c r="A409">
        <v>3157</v>
      </c>
      <c r="B409">
        <v>3157</v>
      </c>
      <c r="C409">
        <v>191</v>
      </c>
      <c r="D409">
        <v>157</v>
      </c>
      <c r="E409" t="s">
        <v>217</v>
      </c>
      <c r="F409" t="s">
        <v>1506</v>
      </c>
    </row>
    <row r="410" spans="1:6" x14ac:dyDescent="0.25">
      <c r="A410">
        <v>1388</v>
      </c>
      <c r="B410">
        <v>3160</v>
      </c>
      <c r="C410">
        <v>192</v>
      </c>
      <c r="D410">
        <v>160</v>
      </c>
      <c r="E410" t="s">
        <v>222</v>
      </c>
      <c r="F410" t="s">
        <v>1507</v>
      </c>
    </row>
    <row r="411" spans="1:6" x14ac:dyDescent="0.25">
      <c r="A411">
        <v>3160</v>
      </c>
      <c r="B411">
        <v>3160</v>
      </c>
      <c r="C411">
        <v>192</v>
      </c>
      <c r="D411">
        <v>160</v>
      </c>
      <c r="E411" t="s">
        <v>222</v>
      </c>
      <c r="F411" t="s">
        <v>1507</v>
      </c>
    </row>
    <row r="412" spans="1:6" x14ac:dyDescent="0.25">
      <c r="A412">
        <v>3164</v>
      </c>
      <c r="B412">
        <v>3164</v>
      </c>
      <c r="C412">
        <v>193</v>
      </c>
      <c r="D412">
        <v>164</v>
      </c>
      <c r="E412" t="s">
        <v>229</v>
      </c>
      <c r="F412" t="s">
        <v>1508</v>
      </c>
    </row>
    <row r="413" spans="1:6" x14ac:dyDescent="0.25">
      <c r="A413">
        <v>3406</v>
      </c>
      <c r="B413">
        <v>3164</v>
      </c>
      <c r="C413">
        <v>193</v>
      </c>
      <c r="D413">
        <v>164</v>
      </c>
      <c r="E413" t="s">
        <v>229</v>
      </c>
      <c r="F413" t="s">
        <v>1508</v>
      </c>
    </row>
    <row r="414" spans="1:6" x14ac:dyDescent="0.25">
      <c r="A414">
        <v>4620</v>
      </c>
      <c r="B414">
        <v>3164</v>
      </c>
      <c r="C414">
        <v>193</v>
      </c>
      <c r="D414">
        <v>164</v>
      </c>
      <c r="E414" t="s">
        <v>229</v>
      </c>
      <c r="F414" t="s">
        <v>1508</v>
      </c>
    </row>
    <row r="415" spans="1:6" x14ac:dyDescent="0.25">
      <c r="A415">
        <v>3166</v>
      </c>
      <c r="B415">
        <v>3166</v>
      </c>
      <c r="C415">
        <v>194</v>
      </c>
      <c r="D415">
        <v>166</v>
      </c>
      <c r="E415" t="s">
        <v>674</v>
      </c>
      <c r="F415" t="s">
        <v>1509</v>
      </c>
    </row>
    <row r="416" spans="1:6" x14ac:dyDescent="0.25">
      <c r="A416">
        <v>3409</v>
      </c>
      <c r="B416">
        <v>3166</v>
      </c>
      <c r="C416">
        <v>194</v>
      </c>
      <c r="D416">
        <v>166</v>
      </c>
      <c r="E416" t="s">
        <v>674</v>
      </c>
      <c r="F416" t="s">
        <v>1509</v>
      </c>
    </row>
    <row r="417" spans="1:6" x14ac:dyDescent="0.25">
      <c r="A417">
        <v>3590</v>
      </c>
      <c r="B417">
        <v>3166</v>
      </c>
      <c r="C417">
        <v>194</v>
      </c>
      <c r="D417">
        <v>166</v>
      </c>
      <c r="E417" t="s">
        <v>674</v>
      </c>
      <c r="F417" t="s">
        <v>1509</v>
      </c>
    </row>
    <row r="418" spans="1:6" x14ac:dyDescent="0.25">
      <c r="A418">
        <v>3172</v>
      </c>
      <c r="B418">
        <v>3172</v>
      </c>
      <c r="C418">
        <v>195</v>
      </c>
      <c r="D418">
        <v>172</v>
      </c>
      <c r="E418" t="s">
        <v>240</v>
      </c>
      <c r="F418" t="s">
        <v>1510</v>
      </c>
    </row>
    <row r="419" spans="1:6" x14ac:dyDescent="0.25">
      <c r="A419">
        <v>3282</v>
      </c>
      <c r="B419">
        <v>3172</v>
      </c>
      <c r="C419">
        <v>195</v>
      </c>
      <c r="D419">
        <v>172</v>
      </c>
      <c r="E419" t="s">
        <v>240</v>
      </c>
      <c r="F419" t="s">
        <v>1510</v>
      </c>
    </row>
    <row r="420" spans="1:6" x14ac:dyDescent="0.25">
      <c r="A420">
        <v>3664</v>
      </c>
      <c r="B420">
        <v>3172</v>
      </c>
      <c r="C420">
        <v>195</v>
      </c>
      <c r="D420">
        <v>172</v>
      </c>
      <c r="E420" t="s">
        <v>240</v>
      </c>
      <c r="F420" t="s">
        <v>1510</v>
      </c>
    </row>
    <row r="421" spans="1:6" x14ac:dyDescent="0.25">
      <c r="A421">
        <v>3665</v>
      </c>
      <c r="B421">
        <v>3172</v>
      </c>
      <c r="C421">
        <v>195</v>
      </c>
      <c r="D421">
        <v>172</v>
      </c>
      <c r="E421" t="s">
        <v>240</v>
      </c>
      <c r="F421" t="s">
        <v>1510</v>
      </c>
    </row>
    <row r="422" spans="1:6" x14ac:dyDescent="0.25">
      <c r="A422">
        <v>3177</v>
      </c>
      <c r="B422">
        <v>3177</v>
      </c>
      <c r="C422">
        <v>196</v>
      </c>
      <c r="D422">
        <v>177</v>
      </c>
      <c r="E422" t="s">
        <v>246</v>
      </c>
      <c r="F422" t="s">
        <v>1511</v>
      </c>
    </row>
    <row r="423" spans="1:6" x14ac:dyDescent="0.25">
      <c r="A423">
        <v>3584</v>
      </c>
      <c r="B423">
        <v>3177</v>
      </c>
      <c r="C423">
        <v>196</v>
      </c>
      <c r="D423">
        <v>177</v>
      </c>
      <c r="E423" t="s">
        <v>246</v>
      </c>
      <c r="F423" t="s">
        <v>1511</v>
      </c>
    </row>
    <row r="424" spans="1:6" x14ac:dyDescent="0.25">
      <c r="A424">
        <v>3183</v>
      </c>
      <c r="B424">
        <v>3183</v>
      </c>
      <c r="C424">
        <v>197</v>
      </c>
      <c r="D424">
        <v>183</v>
      </c>
      <c r="E424" t="s">
        <v>257</v>
      </c>
      <c r="F424" t="s">
        <v>1512</v>
      </c>
    </row>
    <row r="425" spans="1:6" x14ac:dyDescent="0.25">
      <c r="A425">
        <v>3187</v>
      </c>
      <c r="B425">
        <v>3187</v>
      </c>
      <c r="C425">
        <v>198</v>
      </c>
      <c r="D425">
        <v>187</v>
      </c>
      <c r="E425" t="s">
        <v>261</v>
      </c>
      <c r="F425" t="s">
        <v>1513</v>
      </c>
    </row>
    <row r="426" spans="1:6" x14ac:dyDescent="0.25">
      <c r="A426">
        <v>3398</v>
      </c>
      <c r="B426">
        <v>3187</v>
      </c>
      <c r="C426">
        <v>198</v>
      </c>
      <c r="D426">
        <v>187</v>
      </c>
      <c r="E426" t="s">
        <v>261</v>
      </c>
      <c r="F426" t="s">
        <v>1513</v>
      </c>
    </row>
    <row r="427" spans="1:6" x14ac:dyDescent="0.25">
      <c r="A427">
        <v>3194</v>
      </c>
      <c r="B427">
        <v>3194</v>
      </c>
      <c r="C427">
        <v>199</v>
      </c>
      <c r="D427">
        <v>194</v>
      </c>
      <c r="E427" t="s">
        <v>269</v>
      </c>
      <c r="F427" t="s">
        <v>1514</v>
      </c>
    </row>
    <row r="428" spans="1:6" x14ac:dyDescent="0.25">
      <c r="A428">
        <v>4191</v>
      </c>
      <c r="B428">
        <v>3194</v>
      </c>
      <c r="C428">
        <v>199</v>
      </c>
      <c r="D428">
        <v>194</v>
      </c>
      <c r="E428" t="s">
        <v>269</v>
      </c>
      <c r="F428" t="s">
        <v>1514</v>
      </c>
    </row>
    <row r="429" spans="1:6" x14ac:dyDescent="0.25">
      <c r="A429">
        <v>3196</v>
      </c>
      <c r="B429">
        <v>3196</v>
      </c>
      <c r="C429">
        <v>200</v>
      </c>
      <c r="D429">
        <v>196</v>
      </c>
      <c r="E429" t="s">
        <v>273</v>
      </c>
      <c r="F429" t="s">
        <v>1515</v>
      </c>
    </row>
    <row r="430" spans="1:6" x14ac:dyDescent="0.25">
      <c r="A430">
        <v>3585</v>
      </c>
      <c r="B430">
        <v>3196</v>
      </c>
      <c r="C430">
        <v>200</v>
      </c>
      <c r="D430">
        <v>196</v>
      </c>
      <c r="E430" t="s">
        <v>273</v>
      </c>
      <c r="F430" t="s">
        <v>1515</v>
      </c>
    </row>
    <row r="431" spans="1:6" x14ac:dyDescent="0.25">
      <c r="A431">
        <v>3200</v>
      </c>
      <c r="B431">
        <v>3200</v>
      </c>
      <c r="C431">
        <v>201</v>
      </c>
      <c r="D431">
        <v>200</v>
      </c>
      <c r="E431" t="s">
        <v>277</v>
      </c>
      <c r="F431" t="s">
        <v>1516</v>
      </c>
    </row>
    <row r="432" spans="1:6" x14ac:dyDescent="0.25">
      <c r="A432">
        <v>3212</v>
      </c>
      <c r="B432">
        <v>3212</v>
      </c>
      <c r="C432">
        <v>202</v>
      </c>
      <c r="D432">
        <v>212</v>
      </c>
      <c r="E432" t="s">
        <v>298</v>
      </c>
      <c r="F432" t="s">
        <v>1517</v>
      </c>
    </row>
    <row r="433" spans="1:6" x14ac:dyDescent="0.25">
      <c r="A433">
        <v>3213</v>
      </c>
      <c r="B433">
        <v>3213</v>
      </c>
      <c r="C433">
        <v>203</v>
      </c>
      <c r="D433">
        <v>213</v>
      </c>
      <c r="E433" t="s">
        <v>300</v>
      </c>
      <c r="F433" t="s">
        <v>1518</v>
      </c>
    </row>
    <row r="434" spans="1:6" x14ac:dyDescent="0.25">
      <c r="A434">
        <v>3215</v>
      </c>
      <c r="B434">
        <v>3215</v>
      </c>
      <c r="C434">
        <v>204</v>
      </c>
      <c r="D434">
        <v>215</v>
      </c>
      <c r="E434" t="s">
        <v>302</v>
      </c>
      <c r="F434" t="s">
        <v>1519</v>
      </c>
    </row>
    <row r="435" spans="1:6" x14ac:dyDescent="0.25">
      <c r="A435">
        <v>3364</v>
      </c>
      <c r="B435">
        <v>3215</v>
      </c>
      <c r="C435">
        <v>204</v>
      </c>
      <c r="D435">
        <v>215</v>
      </c>
      <c r="E435" t="s">
        <v>302</v>
      </c>
      <c r="F435" t="s">
        <v>1519</v>
      </c>
    </row>
    <row r="436" spans="1:6" x14ac:dyDescent="0.25">
      <c r="A436">
        <v>4399</v>
      </c>
      <c r="B436">
        <v>3215</v>
      </c>
      <c r="C436">
        <v>204</v>
      </c>
      <c r="D436">
        <v>215</v>
      </c>
      <c r="E436" t="s">
        <v>302</v>
      </c>
      <c r="F436" t="s">
        <v>1519</v>
      </c>
    </row>
    <row r="437" spans="1:6" x14ac:dyDescent="0.25">
      <c r="A437">
        <v>3216</v>
      </c>
      <c r="B437">
        <v>3216</v>
      </c>
      <c r="C437">
        <v>205</v>
      </c>
      <c r="D437">
        <v>216</v>
      </c>
      <c r="E437" t="s">
        <v>304</v>
      </c>
      <c r="F437" t="s">
        <v>1520</v>
      </c>
    </row>
    <row r="438" spans="1:6" x14ac:dyDescent="0.25">
      <c r="A438">
        <v>3247</v>
      </c>
      <c r="B438">
        <v>3247</v>
      </c>
      <c r="C438">
        <v>206</v>
      </c>
      <c r="D438">
        <v>247</v>
      </c>
      <c r="E438" t="s">
        <v>345</v>
      </c>
      <c r="F438" t="s">
        <v>1521</v>
      </c>
    </row>
    <row r="439" spans="1:6" x14ac:dyDescent="0.25">
      <c r="A439">
        <v>3254</v>
      </c>
      <c r="B439">
        <v>3254</v>
      </c>
      <c r="C439">
        <v>207</v>
      </c>
      <c r="D439">
        <v>254</v>
      </c>
      <c r="E439" t="s">
        <v>349</v>
      </c>
      <c r="F439" t="s">
        <v>1522</v>
      </c>
    </row>
    <row r="440" spans="1:6" x14ac:dyDescent="0.25">
      <c r="A440">
        <v>3327</v>
      </c>
      <c r="B440">
        <v>3254</v>
      </c>
      <c r="C440">
        <v>207</v>
      </c>
      <c r="D440">
        <v>254</v>
      </c>
      <c r="E440" t="s">
        <v>349</v>
      </c>
      <c r="F440" t="s">
        <v>1522</v>
      </c>
    </row>
    <row r="441" spans="1:6" x14ac:dyDescent="0.25">
      <c r="A441">
        <v>3517</v>
      </c>
      <c r="B441">
        <v>3254</v>
      </c>
      <c r="C441">
        <v>207</v>
      </c>
      <c r="D441">
        <v>254</v>
      </c>
      <c r="E441" t="s">
        <v>349</v>
      </c>
      <c r="F441" t="s">
        <v>1522</v>
      </c>
    </row>
    <row r="442" spans="1:6" x14ac:dyDescent="0.25">
      <c r="A442">
        <v>3260</v>
      </c>
      <c r="B442">
        <v>3283</v>
      </c>
      <c r="C442">
        <v>208</v>
      </c>
      <c r="D442">
        <v>283</v>
      </c>
      <c r="E442" t="s">
        <v>385</v>
      </c>
      <c r="F442" t="s">
        <v>1523</v>
      </c>
    </row>
    <row r="443" spans="1:6" x14ac:dyDescent="0.25">
      <c r="A443">
        <v>3283</v>
      </c>
      <c r="B443">
        <v>3283</v>
      </c>
      <c r="C443">
        <v>208</v>
      </c>
      <c r="D443">
        <v>283</v>
      </c>
      <c r="E443" t="s">
        <v>385</v>
      </c>
      <c r="F443" t="s">
        <v>1523</v>
      </c>
    </row>
    <row r="444" spans="1:6" x14ac:dyDescent="0.25">
      <c r="A444">
        <v>3516</v>
      </c>
      <c r="B444">
        <v>3283</v>
      </c>
      <c r="C444">
        <v>208</v>
      </c>
      <c r="D444">
        <v>283</v>
      </c>
      <c r="E444" t="s">
        <v>385</v>
      </c>
      <c r="F444" t="s">
        <v>1523</v>
      </c>
    </row>
    <row r="445" spans="1:6" x14ac:dyDescent="0.25">
      <c r="A445">
        <v>3287</v>
      </c>
      <c r="B445">
        <v>3287</v>
      </c>
      <c r="C445">
        <v>209</v>
      </c>
      <c r="D445">
        <v>287</v>
      </c>
      <c r="E445" t="s">
        <v>387</v>
      </c>
      <c r="F445" t="s">
        <v>1524</v>
      </c>
    </row>
    <row r="446" spans="1:6" x14ac:dyDescent="0.25">
      <c r="A446">
        <v>3289</v>
      </c>
      <c r="B446">
        <v>3289</v>
      </c>
      <c r="C446">
        <v>210</v>
      </c>
      <c r="D446">
        <v>289</v>
      </c>
      <c r="E446" t="s">
        <v>681</v>
      </c>
      <c r="F446" t="s">
        <v>1525</v>
      </c>
    </row>
    <row r="447" spans="1:6" x14ac:dyDescent="0.25">
      <c r="A447">
        <v>3324</v>
      </c>
      <c r="B447">
        <v>3324</v>
      </c>
      <c r="C447">
        <v>211</v>
      </c>
      <c r="D447">
        <v>324</v>
      </c>
      <c r="E447" t="s">
        <v>424</v>
      </c>
      <c r="F447" t="s">
        <v>1526</v>
      </c>
    </row>
    <row r="448" spans="1:6" x14ac:dyDescent="0.25">
      <c r="A448">
        <v>3325</v>
      </c>
      <c r="B448">
        <v>3325</v>
      </c>
      <c r="C448">
        <v>212</v>
      </c>
      <c r="D448">
        <v>325</v>
      </c>
      <c r="E448" t="s">
        <v>426</v>
      </c>
      <c r="F448" t="s">
        <v>1527</v>
      </c>
    </row>
    <row r="449" spans="1:6" x14ac:dyDescent="0.25">
      <c r="A449">
        <v>3326</v>
      </c>
      <c r="B449">
        <v>3326</v>
      </c>
      <c r="C449">
        <v>213</v>
      </c>
      <c r="D449">
        <v>326</v>
      </c>
      <c r="E449" t="s">
        <v>428</v>
      </c>
      <c r="F449" t="s">
        <v>1528</v>
      </c>
    </row>
    <row r="450" spans="1:6" x14ac:dyDescent="0.25">
      <c r="A450">
        <v>3329</v>
      </c>
      <c r="B450">
        <v>3329</v>
      </c>
      <c r="C450">
        <v>214</v>
      </c>
      <c r="D450">
        <v>329</v>
      </c>
      <c r="E450" t="s">
        <v>432</v>
      </c>
      <c r="F450" t="s">
        <v>1529</v>
      </c>
    </row>
    <row r="451" spans="1:6" x14ac:dyDescent="0.25">
      <c r="A451">
        <v>3446</v>
      </c>
      <c r="B451">
        <v>3329</v>
      </c>
      <c r="C451">
        <v>214</v>
      </c>
      <c r="D451">
        <v>329</v>
      </c>
      <c r="E451" t="s">
        <v>432</v>
      </c>
      <c r="F451" t="s">
        <v>1529</v>
      </c>
    </row>
    <row r="452" spans="1:6" x14ac:dyDescent="0.25">
      <c r="A452">
        <v>3330</v>
      </c>
      <c r="B452">
        <v>3330</v>
      </c>
      <c r="C452">
        <v>215</v>
      </c>
      <c r="D452">
        <v>330</v>
      </c>
      <c r="E452" t="s">
        <v>434</v>
      </c>
      <c r="F452" t="s">
        <v>1530</v>
      </c>
    </row>
    <row r="453" spans="1:6" x14ac:dyDescent="0.25">
      <c r="A453">
        <v>3510</v>
      </c>
      <c r="B453">
        <v>3330</v>
      </c>
      <c r="C453">
        <v>215</v>
      </c>
      <c r="D453">
        <v>330</v>
      </c>
      <c r="E453" t="s">
        <v>434</v>
      </c>
      <c r="F453" t="s">
        <v>1530</v>
      </c>
    </row>
    <row r="454" spans="1:6" x14ac:dyDescent="0.25">
      <c r="A454">
        <v>3331</v>
      </c>
      <c r="B454">
        <v>3331</v>
      </c>
      <c r="C454">
        <v>216</v>
      </c>
      <c r="D454">
        <v>331</v>
      </c>
      <c r="E454" t="s">
        <v>682</v>
      </c>
      <c r="F454" t="s">
        <v>1531</v>
      </c>
    </row>
    <row r="455" spans="1:6" x14ac:dyDescent="0.25">
      <c r="A455">
        <v>3332</v>
      </c>
      <c r="B455">
        <v>3332</v>
      </c>
      <c r="C455">
        <v>217</v>
      </c>
      <c r="D455">
        <v>332</v>
      </c>
      <c r="E455" t="s">
        <v>437</v>
      </c>
      <c r="F455" t="s">
        <v>1532</v>
      </c>
    </row>
    <row r="456" spans="1:6" x14ac:dyDescent="0.25">
      <c r="A456">
        <v>3667</v>
      </c>
      <c r="B456">
        <v>3332</v>
      </c>
      <c r="C456">
        <v>217</v>
      </c>
      <c r="D456">
        <v>332</v>
      </c>
      <c r="E456" t="s">
        <v>437</v>
      </c>
      <c r="F456" t="s">
        <v>1532</v>
      </c>
    </row>
    <row r="457" spans="1:6" x14ac:dyDescent="0.25">
      <c r="A457">
        <v>3333</v>
      </c>
      <c r="B457">
        <v>3333</v>
      </c>
      <c r="C457">
        <v>218</v>
      </c>
      <c r="D457">
        <v>333</v>
      </c>
      <c r="E457" t="s">
        <v>439</v>
      </c>
      <c r="F457" t="s">
        <v>1533</v>
      </c>
    </row>
    <row r="458" spans="1:6" x14ac:dyDescent="0.25">
      <c r="A458">
        <v>3334</v>
      </c>
      <c r="B458">
        <v>3334</v>
      </c>
      <c r="C458">
        <v>219</v>
      </c>
      <c r="D458">
        <v>334</v>
      </c>
      <c r="E458" t="s">
        <v>441</v>
      </c>
      <c r="F458" t="s">
        <v>1534</v>
      </c>
    </row>
    <row r="459" spans="1:6" x14ac:dyDescent="0.25">
      <c r="A459">
        <v>3335</v>
      </c>
      <c r="B459">
        <v>3335</v>
      </c>
      <c r="C459">
        <v>220</v>
      </c>
      <c r="D459">
        <v>335</v>
      </c>
      <c r="E459" t="s">
        <v>443</v>
      </c>
      <c r="F459" t="s">
        <v>1535</v>
      </c>
    </row>
    <row r="460" spans="1:6" x14ac:dyDescent="0.25">
      <c r="A460">
        <v>3336</v>
      </c>
      <c r="B460">
        <v>3336</v>
      </c>
      <c r="C460">
        <v>221</v>
      </c>
      <c r="D460">
        <v>336</v>
      </c>
      <c r="E460" t="s">
        <v>445</v>
      </c>
      <c r="F460" t="s">
        <v>1536</v>
      </c>
    </row>
    <row r="461" spans="1:6" x14ac:dyDescent="0.25">
      <c r="A461">
        <v>3359</v>
      </c>
      <c r="B461">
        <v>3359</v>
      </c>
      <c r="C461">
        <v>222</v>
      </c>
      <c r="D461">
        <v>359</v>
      </c>
      <c r="E461" t="s">
        <v>466</v>
      </c>
      <c r="F461" t="s">
        <v>1537</v>
      </c>
    </row>
    <row r="462" spans="1:6" x14ac:dyDescent="0.25">
      <c r="A462">
        <v>3538</v>
      </c>
      <c r="B462">
        <v>3359</v>
      </c>
      <c r="C462">
        <v>222</v>
      </c>
      <c r="D462">
        <v>359</v>
      </c>
      <c r="E462" t="s">
        <v>466</v>
      </c>
      <c r="F462" t="s">
        <v>1537</v>
      </c>
    </row>
    <row r="463" spans="1:6" x14ac:dyDescent="0.25">
      <c r="A463">
        <v>3321</v>
      </c>
      <c r="B463">
        <v>3361</v>
      </c>
      <c r="C463">
        <v>223</v>
      </c>
      <c r="D463">
        <v>361</v>
      </c>
      <c r="E463" t="s">
        <v>468</v>
      </c>
      <c r="F463" t="s">
        <v>1538</v>
      </c>
    </row>
    <row r="464" spans="1:6" x14ac:dyDescent="0.25">
      <c r="A464">
        <v>3361</v>
      </c>
      <c r="B464">
        <v>3361</v>
      </c>
      <c r="C464">
        <v>223</v>
      </c>
      <c r="D464">
        <v>361</v>
      </c>
      <c r="E464" t="s">
        <v>468</v>
      </c>
      <c r="F464" t="s">
        <v>1538</v>
      </c>
    </row>
    <row r="465" spans="1:6" x14ac:dyDescent="0.25">
      <c r="A465">
        <v>3192</v>
      </c>
      <c r="B465">
        <v>3363</v>
      </c>
      <c r="C465">
        <v>224</v>
      </c>
      <c r="D465">
        <v>363</v>
      </c>
      <c r="E465" t="s">
        <v>470</v>
      </c>
      <c r="F465" t="s">
        <v>1539</v>
      </c>
    </row>
    <row r="466" spans="1:6" x14ac:dyDescent="0.25">
      <c r="A466">
        <v>3363</v>
      </c>
      <c r="B466">
        <v>3363</v>
      </c>
      <c r="C466">
        <v>224</v>
      </c>
      <c r="D466">
        <v>363</v>
      </c>
      <c r="E466" t="s">
        <v>470</v>
      </c>
      <c r="F466" t="s">
        <v>1539</v>
      </c>
    </row>
    <row r="467" spans="1:6" x14ac:dyDescent="0.25">
      <c r="A467">
        <v>3567</v>
      </c>
      <c r="B467">
        <v>3363</v>
      </c>
      <c r="C467">
        <v>224</v>
      </c>
      <c r="D467">
        <v>363</v>
      </c>
      <c r="E467" t="s">
        <v>470</v>
      </c>
      <c r="F467" t="s">
        <v>1539</v>
      </c>
    </row>
    <row r="468" spans="1:6" x14ac:dyDescent="0.25">
      <c r="A468">
        <v>3368</v>
      </c>
      <c r="B468">
        <v>3368</v>
      </c>
      <c r="C468">
        <v>225</v>
      </c>
      <c r="D468">
        <v>368</v>
      </c>
      <c r="E468" t="s">
        <v>472</v>
      </c>
      <c r="F468" t="s">
        <v>1540</v>
      </c>
    </row>
    <row r="469" spans="1:6" x14ac:dyDescent="0.25">
      <c r="A469">
        <v>3539</v>
      </c>
      <c r="B469">
        <v>3368</v>
      </c>
      <c r="C469">
        <v>225</v>
      </c>
      <c r="D469">
        <v>368</v>
      </c>
      <c r="E469" t="s">
        <v>472</v>
      </c>
      <c r="F469" t="s">
        <v>1540</v>
      </c>
    </row>
    <row r="470" spans="1:6" x14ac:dyDescent="0.25">
      <c r="A470">
        <v>3562</v>
      </c>
      <c r="B470">
        <v>3368</v>
      </c>
      <c r="C470">
        <v>225</v>
      </c>
      <c r="D470">
        <v>368</v>
      </c>
      <c r="E470" t="s">
        <v>472</v>
      </c>
      <c r="F470" t="s">
        <v>1540</v>
      </c>
    </row>
    <row r="471" spans="1:6" x14ac:dyDescent="0.25">
      <c r="A471">
        <v>3669</v>
      </c>
      <c r="B471">
        <v>3368</v>
      </c>
      <c r="C471">
        <v>225</v>
      </c>
      <c r="D471">
        <v>368</v>
      </c>
      <c r="E471" t="s">
        <v>472</v>
      </c>
      <c r="F471" t="s">
        <v>1540</v>
      </c>
    </row>
    <row r="472" spans="1:6" x14ac:dyDescent="0.25">
      <c r="A472">
        <v>3384</v>
      </c>
      <c r="B472">
        <v>3384</v>
      </c>
      <c r="C472">
        <v>226</v>
      </c>
      <c r="D472">
        <v>384</v>
      </c>
      <c r="E472" t="s">
        <v>486</v>
      </c>
      <c r="F472" t="s">
        <v>1541</v>
      </c>
    </row>
    <row r="473" spans="1:6" x14ac:dyDescent="0.25">
      <c r="A473">
        <v>3386</v>
      </c>
      <c r="B473">
        <v>3386</v>
      </c>
      <c r="C473">
        <v>227</v>
      </c>
      <c r="D473">
        <v>386</v>
      </c>
      <c r="E473" t="s">
        <v>661</v>
      </c>
      <c r="F473" t="s">
        <v>1542</v>
      </c>
    </row>
    <row r="474" spans="1:6" x14ac:dyDescent="0.25">
      <c r="A474">
        <v>3389</v>
      </c>
      <c r="B474">
        <v>3389</v>
      </c>
      <c r="C474">
        <v>228</v>
      </c>
      <c r="D474">
        <v>389</v>
      </c>
      <c r="E474" t="s">
        <v>489</v>
      </c>
      <c r="F474" t="s">
        <v>1543</v>
      </c>
    </row>
    <row r="475" spans="1:6" x14ac:dyDescent="0.25">
      <c r="A475">
        <v>3390</v>
      </c>
      <c r="B475">
        <v>3390</v>
      </c>
      <c r="C475">
        <v>229</v>
      </c>
      <c r="D475">
        <v>390</v>
      </c>
      <c r="E475" t="s">
        <v>491</v>
      </c>
      <c r="F475" t="s">
        <v>1544</v>
      </c>
    </row>
    <row r="476" spans="1:6" x14ac:dyDescent="0.25">
      <c r="A476">
        <v>3574</v>
      </c>
      <c r="B476">
        <v>3390</v>
      </c>
      <c r="C476">
        <v>229</v>
      </c>
      <c r="D476">
        <v>390</v>
      </c>
      <c r="E476" t="s">
        <v>491</v>
      </c>
      <c r="F476" t="s">
        <v>1544</v>
      </c>
    </row>
    <row r="477" spans="1:6" x14ac:dyDescent="0.25">
      <c r="A477">
        <v>3391</v>
      </c>
      <c r="B477">
        <v>3391</v>
      </c>
      <c r="C477">
        <v>230</v>
      </c>
      <c r="D477">
        <v>391</v>
      </c>
      <c r="E477" t="s">
        <v>493</v>
      </c>
      <c r="F477" t="s">
        <v>1545</v>
      </c>
    </row>
    <row r="478" spans="1:6" x14ac:dyDescent="0.25">
      <c r="A478">
        <v>3511</v>
      </c>
      <c r="B478">
        <v>3391</v>
      </c>
      <c r="C478">
        <v>230</v>
      </c>
      <c r="D478">
        <v>391</v>
      </c>
      <c r="E478" t="s">
        <v>493</v>
      </c>
      <c r="F478" t="s">
        <v>1545</v>
      </c>
    </row>
    <row r="479" spans="1:6" x14ac:dyDescent="0.25">
      <c r="A479">
        <v>3396</v>
      </c>
      <c r="B479">
        <v>3396</v>
      </c>
      <c r="C479">
        <v>231</v>
      </c>
      <c r="D479">
        <v>396</v>
      </c>
      <c r="E479" t="s">
        <v>495</v>
      </c>
      <c r="F479" t="s">
        <v>1546</v>
      </c>
    </row>
    <row r="480" spans="1:6" x14ac:dyDescent="0.25">
      <c r="A480">
        <v>3566</v>
      </c>
      <c r="B480">
        <v>3396</v>
      </c>
      <c r="C480">
        <v>231</v>
      </c>
      <c r="D480">
        <v>396</v>
      </c>
      <c r="E480" t="s">
        <v>495</v>
      </c>
      <c r="F480" t="s">
        <v>1546</v>
      </c>
    </row>
    <row r="481" spans="1:6" x14ac:dyDescent="0.25">
      <c r="A481">
        <v>3193</v>
      </c>
      <c r="B481">
        <v>3421</v>
      </c>
      <c r="C481">
        <v>232</v>
      </c>
      <c r="D481">
        <v>421</v>
      </c>
      <c r="E481" t="s">
        <v>499</v>
      </c>
      <c r="F481" t="s">
        <v>1547</v>
      </c>
    </row>
    <row r="482" spans="1:6" x14ac:dyDescent="0.25">
      <c r="A482">
        <v>3323</v>
      </c>
      <c r="B482">
        <v>3421</v>
      </c>
      <c r="C482">
        <v>232</v>
      </c>
      <c r="D482">
        <v>421</v>
      </c>
      <c r="E482" t="s">
        <v>499</v>
      </c>
      <c r="F482" t="s">
        <v>1547</v>
      </c>
    </row>
    <row r="483" spans="1:6" x14ac:dyDescent="0.25">
      <c r="A483">
        <v>3421</v>
      </c>
      <c r="B483">
        <v>3421</v>
      </c>
      <c r="C483">
        <v>232</v>
      </c>
      <c r="D483">
        <v>421</v>
      </c>
      <c r="E483" t="s">
        <v>499</v>
      </c>
      <c r="F483" t="s">
        <v>1547</v>
      </c>
    </row>
    <row r="484" spans="1:6" x14ac:dyDescent="0.25">
      <c r="A484">
        <v>3662</v>
      </c>
      <c r="B484">
        <v>3421</v>
      </c>
      <c r="C484">
        <v>232</v>
      </c>
      <c r="D484">
        <v>421</v>
      </c>
      <c r="E484" t="s">
        <v>499</v>
      </c>
      <c r="F484" t="s">
        <v>1547</v>
      </c>
    </row>
    <row r="485" spans="1:6" x14ac:dyDescent="0.25">
      <c r="A485">
        <v>3422</v>
      </c>
      <c r="B485">
        <v>3422</v>
      </c>
      <c r="C485">
        <v>233</v>
      </c>
      <c r="D485">
        <v>422</v>
      </c>
      <c r="E485" t="s">
        <v>501</v>
      </c>
      <c r="F485" t="s">
        <v>1548</v>
      </c>
    </row>
    <row r="486" spans="1:6" x14ac:dyDescent="0.25">
      <c r="A486">
        <v>3248</v>
      </c>
      <c r="B486">
        <v>3433</v>
      </c>
      <c r="C486">
        <v>234</v>
      </c>
      <c r="D486">
        <v>433</v>
      </c>
      <c r="E486" t="s">
        <v>505</v>
      </c>
      <c r="F486" t="s">
        <v>1549</v>
      </c>
    </row>
    <row r="487" spans="1:6" x14ac:dyDescent="0.25">
      <c r="A487">
        <v>3433</v>
      </c>
      <c r="B487">
        <v>3433</v>
      </c>
      <c r="C487">
        <v>234</v>
      </c>
      <c r="D487">
        <v>433</v>
      </c>
      <c r="E487" t="s">
        <v>505</v>
      </c>
      <c r="F487" t="s">
        <v>1549</v>
      </c>
    </row>
    <row r="488" spans="1:6" x14ac:dyDescent="0.25">
      <c r="A488">
        <v>3582</v>
      </c>
      <c r="B488">
        <v>3433</v>
      </c>
      <c r="C488">
        <v>234</v>
      </c>
      <c r="D488">
        <v>433</v>
      </c>
      <c r="E488" t="s">
        <v>505</v>
      </c>
      <c r="F488" t="s">
        <v>1549</v>
      </c>
    </row>
    <row r="489" spans="1:6" x14ac:dyDescent="0.25">
      <c r="A489">
        <v>3583</v>
      </c>
      <c r="B489">
        <v>3433</v>
      </c>
      <c r="C489">
        <v>234</v>
      </c>
      <c r="D489">
        <v>433</v>
      </c>
      <c r="E489" t="s">
        <v>505</v>
      </c>
      <c r="F489" t="s">
        <v>1549</v>
      </c>
    </row>
    <row r="490" spans="1:6" x14ac:dyDescent="0.25">
      <c r="A490">
        <v>3663</v>
      </c>
      <c r="B490">
        <v>3433</v>
      </c>
      <c r="C490">
        <v>234</v>
      </c>
      <c r="D490">
        <v>433</v>
      </c>
      <c r="E490" t="s">
        <v>505</v>
      </c>
      <c r="F490" t="s">
        <v>1549</v>
      </c>
    </row>
    <row r="491" spans="1:6" x14ac:dyDescent="0.25">
      <c r="A491">
        <v>3249</v>
      </c>
      <c r="B491">
        <v>3443</v>
      </c>
      <c r="C491">
        <v>235</v>
      </c>
      <c r="D491">
        <v>443</v>
      </c>
      <c r="E491" t="s">
        <v>509</v>
      </c>
      <c r="F491" t="s">
        <v>1550</v>
      </c>
    </row>
    <row r="492" spans="1:6" x14ac:dyDescent="0.25">
      <c r="A492">
        <v>3322</v>
      </c>
      <c r="B492">
        <v>3443</v>
      </c>
      <c r="C492">
        <v>235</v>
      </c>
      <c r="D492">
        <v>443</v>
      </c>
      <c r="E492" t="s">
        <v>509</v>
      </c>
      <c r="F492" t="s">
        <v>1550</v>
      </c>
    </row>
    <row r="493" spans="1:6" x14ac:dyDescent="0.25">
      <c r="A493">
        <v>3443</v>
      </c>
      <c r="B493">
        <v>3443</v>
      </c>
      <c r="C493">
        <v>235</v>
      </c>
      <c r="D493">
        <v>443</v>
      </c>
      <c r="E493" t="s">
        <v>509</v>
      </c>
      <c r="F493" t="s">
        <v>1550</v>
      </c>
    </row>
    <row r="494" spans="1:6" x14ac:dyDescent="0.25">
      <c r="A494">
        <v>3465</v>
      </c>
      <c r="B494">
        <v>3465</v>
      </c>
      <c r="C494">
        <v>236</v>
      </c>
      <c r="D494">
        <v>465</v>
      </c>
      <c r="E494" t="s">
        <v>522</v>
      </c>
      <c r="F494" t="s">
        <v>1551</v>
      </c>
    </row>
    <row r="495" spans="1:6" x14ac:dyDescent="0.25">
      <c r="A495">
        <v>3647</v>
      </c>
      <c r="B495">
        <v>3465</v>
      </c>
      <c r="C495">
        <v>236</v>
      </c>
      <c r="D495">
        <v>465</v>
      </c>
      <c r="E495" t="s">
        <v>522</v>
      </c>
      <c r="F495" t="s">
        <v>1551</v>
      </c>
    </row>
    <row r="496" spans="1:6" x14ac:dyDescent="0.25">
      <c r="A496">
        <v>3469</v>
      </c>
      <c r="B496">
        <v>3469</v>
      </c>
      <c r="C496">
        <v>237</v>
      </c>
      <c r="D496">
        <v>469</v>
      </c>
      <c r="E496" t="s">
        <v>657</v>
      </c>
      <c r="F496" t="s">
        <v>1552</v>
      </c>
    </row>
    <row r="497" spans="1:6" x14ac:dyDescent="0.25">
      <c r="A497">
        <v>3365</v>
      </c>
      <c r="B497">
        <v>3471</v>
      </c>
      <c r="C497">
        <v>238</v>
      </c>
      <c r="D497">
        <v>471</v>
      </c>
      <c r="E497" t="s">
        <v>525</v>
      </c>
      <c r="F497" t="s">
        <v>1553</v>
      </c>
    </row>
    <row r="498" spans="1:6" x14ac:dyDescent="0.25">
      <c r="A498">
        <v>3471</v>
      </c>
      <c r="B498">
        <v>3471</v>
      </c>
      <c r="C498">
        <v>238</v>
      </c>
      <c r="D498">
        <v>471</v>
      </c>
      <c r="E498" t="s">
        <v>525</v>
      </c>
      <c r="F498" t="s">
        <v>1553</v>
      </c>
    </row>
    <row r="499" spans="1:6" x14ac:dyDescent="0.25">
      <c r="A499">
        <v>3580</v>
      </c>
      <c r="B499">
        <v>3471</v>
      </c>
      <c r="C499">
        <v>238</v>
      </c>
      <c r="D499">
        <v>471</v>
      </c>
      <c r="E499" t="s">
        <v>525</v>
      </c>
      <c r="F499" t="s">
        <v>1553</v>
      </c>
    </row>
    <row r="500" spans="1:6" x14ac:dyDescent="0.25">
      <c r="A500">
        <v>3240</v>
      </c>
      <c r="B500">
        <v>3486</v>
      </c>
      <c r="C500">
        <v>239</v>
      </c>
      <c r="D500">
        <v>486</v>
      </c>
      <c r="E500" t="s">
        <v>533</v>
      </c>
      <c r="F500" t="s">
        <v>1554</v>
      </c>
    </row>
    <row r="501" spans="1:6" x14ac:dyDescent="0.25">
      <c r="A501">
        <v>3486</v>
      </c>
      <c r="B501">
        <v>3486</v>
      </c>
      <c r="C501">
        <v>239</v>
      </c>
      <c r="D501">
        <v>486</v>
      </c>
      <c r="E501" t="s">
        <v>533</v>
      </c>
      <c r="F501" t="s">
        <v>1554</v>
      </c>
    </row>
    <row r="502" spans="1:6" x14ac:dyDescent="0.25">
      <c r="A502">
        <v>3286</v>
      </c>
      <c r="B502">
        <v>3500</v>
      </c>
      <c r="C502">
        <v>240</v>
      </c>
      <c r="D502">
        <v>500</v>
      </c>
      <c r="E502" t="s">
        <v>541</v>
      </c>
      <c r="F502" t="s">
        <v>1555</v>
      </c>
    </row>
    <row r="503" spans="1:6" x14ac:dyDescent="0.25">
      <c r="A503">
        <v>3500</v>
      </c>
      <c r="B503">
        <v>3500</v>
      </c>
      <c r="C503">
        <v>240</v>
      </c>
      <c r="D503">
        <v>500</v>
      </c>
      <c r="E503" t="s">
        <v>541</v>
      </c>
      <c r="F503" t="s">
        <v>1555</v>
      </c>
    </row>
    <row r="504" spans="1:6" x14ac:dyDescent="0.25">
      <c r="A504">
        <v>3507</v>
      </c>
      <c r="B504">
        <v>3507</v>
      </c>
      <c r="C504">
        <v>241</v>
      </c>
      <c r="D504">
        <v>507</v>
      </c>
      <c r="E504" t="s">
        <v>547</v>
      </c>
      <c r="F504" t="s">
        <v>1556</v>
      </c>
    </row>
    <row r="505" spans="1:6" x14ac:dyDescent="0.25">
      <c r="A505">
        <v>3509</v>
      </c>
      <c r="B505">
        <v>3509</v>
      </c>
      <c r="C505">
        <v>242</v>
      </c>
      <c r="D505">
        <v>509</v>
      </c>
      <c r="E505" t="s">
        <v>551</v>
      </c>
      <c r="F505" t="s">
        <v>1557</v>
      </c>
    </row>
    <row r="506" spans="1:6" x14ac:dyDescent="0.25">
      <c r="A506">
        <v>3470</v>
      </c>
      <c r="B506">
        <v>3526</v>
      </c>
      <c r="C506">
        <v>243</v>
      </c>
      <c r="D506">
        <v>526</v>
      </c>
      <c r="E506" t="s">
        <v>562</v>
      </c>
      <c r="F506" t="s">
        <v>1558</v>
      </c>
    </row>
    <row r="507" spans="1:6" x14ac:dyDescent="0.25">
      <c r="A507">
        <v>3526</v>
      </c>
      <c r="B507">
        <v>3526</v>
      </c>
      <c r="C507">
        <v>243</v>
      </c>
      <c r="D507">
        <v>526</v>
      </c>
      <c r="E507" t="s">
        <v>562</v>
      </c>
      <c r="F507" t="s">
        <v>1558</v>
      </c>
    </row>
    <row r="508" spans="1:6" x14ac:dyDescent="0.25">
      <c r="A508">
        <v>3558</v>
      </c>
      <c r="B508">
        <v>3526</v>
      </c>
      <c r="C508">
        <v>243</v>
      </c>
      <c r="D508">
        <v>526</v>
      </c>
      <c r="E508" t="s">
        <v>562</v>
      </c>
      <c r="F508" t="s">
        <v>1558</v>
      </c>
    </row>
    <row r="509" spans="1:6" x14ac:dyDescent="0.25">
      <c r="A509">
        <v>3527</v>
      </c>
      <c r="B509">
        <v>3527</v>
      </c>
      <c r="C509">
        <v>244</v>
      </c>
      <c r="D509">
        <v>527</v>
      </c>
      <c r="E509" t="s">
        <v>564</v>
      </c>
      <c r="F509" t="s">
        <v>1559</v>
      </c>
    </row>
    <row r="510" spans="1:6" x14ac:dyDescent="0.25">
      <c r="A510">
        <v>3529</v>
      </c>
      <c r="B510">
        <v>3529</v>
      </c>
      <c r="C510">
        <v>245</v>
      </c>
      <c r="D510">
        <v>529</v>
      </c>
      <c r="E510" t="s">
        <v>566</v>
      </c>
      <c r="F510" t="s">
        <v>1560</v>
      </c>
    </row>
    <row r="511" spans="1:6" x14ac:dyDescent="0.25">
      <c r="A511">
        <v>3545</v>
      </c>
      <c r="B511">
        <v>3529</v>
      </c>
      <c r="C511">
        <v>245</v>
      </c>
      <c r="D511">
        <v>529</v>
      </c>
      <c r="E511" t="s">
        <v>566</v>
      </c>
      <c r="F511" t="s">
        <v>1560</v>
      </c>
    </row>
    <row r="512" spans="1:6" x14ac:dyDescent="0.25">
      <c r="A512">
        <v>3385</v>
      </c>
      <c r="B512">
        <v>3530</v>
      </c>
      <c r="C512">
        <v>246</v>
      </c>
      <c r="D512">
        <v>530</v>
      </c>
      <c r="E512" t="s">
        <v>1293</v>
      </c>
      <c r="F512" t="s">
        <v>1561</v>
      </c>
    </row>
    <row r="513" spans="1:6" x14ac:dyDescent="0.25">
      <c r="A513">
        <v>3530</v>
      </c>
      <c r="B513">
        <v>3530</v>
      </c>
      <c r="C513">
        <v>246</v>
      </c>
      <c r="D513">
        <v>530</v>
      </c>
      <c r="E513" t="s">
        <v>1293</v>
      </c>
      <c r="F513" t="s">
        <v>1561</v>
      </c>
    </row>
    <row r="514" spans="1:6" x14ac:dyDescent="0.25">
      <c r="A514">
        <v>3035</v>
      </c>
      <c r="B514">
        <v>3542</v>
      </c>
      <c r="C514">
        <v>247</v>
      </c>
      <c r="D514">
        <v>542</v>
      </c>
      <c r="E514" t="s">
        <v>585</v>
      </c>
      <c r="F514" t="s">
        <v>1562</v>
      </c>
    </row>
    <row r="515" spans="1:6" x14ac:dyDescent="0.25">
      <c r="A515">
        <v>3542</v>
      </c>
      <c r="B515">
        <v>3542</v>
      </c>
      <c r="C515">
        <v>247</v>
      </c>
      <c r="D515">
        <v>542</v>
      </c>
      <c r="E515" t="s">
        <v>585</v>
      </c>
      <c r="F515" t="s">
        <v>1562</v>
      </c>
    </row>
    <row r="516" spans="1:6" x14ac:dyDescent="0.25">
      <c r="A516">
        <v>3554</v>
      </c>
      <c r="B516">
        <v>3554</v>
      </c>
      <c r="C516">
        <v>248</v>
      </c>
      <c r="D516">
        <v>554</v>
      </c>
      <c r="E516" t="s">
        <v>593</v>
      </c>
      <c r="F516" t="s">
        <v>1563</v>
      </c>
    </row>
    <row r="517" spans="1:6" x14ac:dyDescent="0.25">
      <c r="A517">
        <v>3570</v>
      </c>
      <c r="B517">
        <v>3570</v>
      </c>
      <c r="C517">
        <v>249</v>
      </c>
      <c r="D517">
        <v>570</v>
      </c>
      <c r="E517" t="s">
        <v>599</v>
      </c>
      <c r="F517" t="s">
        <v>1564</v>
      </c>
    </row>
    <row r="518" spans="1:6" x14ac:dyDescent="0.25">
      <c r="A518">
        <v>3502</v>
      </c>
      <c r="B518">
        <v>3579</v>
      </c>
      <c r="C518">
        <v>250</v>
      </c>
      <c r="D518">
        <v>579</v>
      </c>
      <c r="E518" t="s">
        <v>601</v>
      </c>
      <c r="F518" t="s">
        <v>1565</v>
      </c>
    </row>
    <row r="519" spans="1:6" x14ac:dyDescent="0.25">
      <c r="A519">
        <v>3579</v>
      </c>
      <c r="B519">
        <v>3579</v>
      </c>
      <c r="C519">
        <v>250</v>
      </c>
      <c r="D519">
        <v>579</v>
      </c>
      <c r="E519" t="s">
        <v>601</v>
      </c>
      <c r="F519" t="s">
        <v>1565</v>
      </c>
    </row>
    <row r="520" spans="1:6" x14ac:dyDescent="0.25">
      <c r="A520">
        <v>3392</v>
      </c>
      <c r="B520">
        <v>3626</v>
      </c>
      <c r="C520">
        <v>251</v>
      </c>
      <c r="D520">
        <v>626</v>
      </c>
      <c r="E520" t="s">
        <v>678</v>
      </c>
      <c r="F520" t="s">
        <v>1566</v>
      </c>
    </row>
    <row r="521" spans="1:6" x14ac:dyDescent="0.25">
      <c r="A521">
        <v>3624</v>
      </c>
      <c r="B521">
        <v>3626</v>
      </c>
      <c r="C521">
        <v>251</v>
      </c>
      <c r="D521">
        <v>626</v>
      </c>
      <c r="E521" t="s">
        <v>678</v>
      </c>
      <c r="F521" t="s">
        <v>1566</v>
      </c>
    </row>
    <row r="522" spans="1:6" x14ac:dyDescent="0.25">
      <c r="A522">
        <v>3626</v>
      </c>
      <c r="B522">
        <v>3626</v>
      </c>
      <c r="C522">
        <v>251</v>
      </c>
      <c r="D522">
        <v>626</v>
      </c>
      <c r="E522" t="s">
        <v>678</v>
      </c>
      <c r="F522" t="s">
        <v>1566</v>
      </c>
    </row>
    <row r="523" spans="1:6" x14ac:dyDescent="0.25">
      <c r="A523">
        <v>3668</v>
      </c>
      <c r="B523">
        <v>3626</v>
      </c>
      <c r="C523">
        <v>251</v>
      </c>
      <c r="D523">
        <v>626</v>
      </c>
      <c r="E523" t="s">
        <v>678</v>
      </c>
      <c r="F523" t="s">
        <v>1566</v>
      </c>
    </row>
    <row r="524" spans="1:6" x14ac:dyDescent="0.25">
      <c r="A524">
        <v>3637</v>
      </c>
      <c r="B524">
        <v>3637</v>
      </c>
      <c r="C524">
        <v>252</v>
      </c>
      <c r="D524">
        <v>637</v>
      </c>
      <c r="E524" t="s">
        <v>614</v>
      </c>
      <c r="F524" t="s">
        <v>1567</v>
      </c>
    </row>
    <row r="525" spans="1:6" x14ac:dyDescent="0.25">
      <c r="A525">
        <v>3698</v>
      </c>
      <c r="B525">
        <v>3637</v>
      </c>
      <c r="C525">
        <v>252</v>
      </c>
      <c r="D525">
        <v>637</v>
      </c>
      <c r="E525" t="s">
        <v>614</v>
      </c>
      <c r="F525" t="s">
        <v>1567</v>
      </c>
    </row>
    <row r="526" spans="1:6" x14ac:dyDescent="0.25">
      <c r="A526">
        <v>3646</v>
      </c>
      <c r="B526">
        <v>3646</v>
      </c>
      <c r="C526">
        <v>253</v>
      </c>
      <c r="D526">
        <v>646</v>
      </c>
      <c r="E526" t="s">
        <v>623</v>
      </c>
      <c r="F526" t="s">
        <v>1568</v>
      </c>
    </row>
    <row r="527" spans="1:6" x14ac:dyDescent="0.25">
      <c r="A527">
        <v>3648</v>
      </c>
      <c r="B527">
        <v>3648</v>
      </c>
      <c r="C527">
        <v>254</v>
      </c>
      <c r="D527">
        <v>648</v>
      </c>
      <c r="E527" t="s">
        <v>625</v>
      </c>
      <c r="F527" t="s">
        <v>1569</v>
      </c>
    </row>
    <row r="528" spans="1:6" x14ac:dyDescent="0.25">
      <c r="A528">
        <v>3552</v>
      </c>
      <c r="B528">
        <v>3695</v>
      </c>
      <c r="C528">
        <v>255</v>
      </c>
      <c r="D528">
        <v>695</v>
      </c>
      <c r="E528" t="s">
        <v>1294</v>
      </c>
      <c r="F528" t="s">
        <v>1570</v>
      </c>
    </row>
    <row r="529" spans="1:6" x14ac:dyDescent="0.25">
      <c r="A529">
        <v>3695</v>
      </c>
      <c r="B529">
        <v>3695</v>
      </c>
      <c r="C529">
        <v>255</v>
      </c>
      <c r="D529">
        <v>695</v>
      </c>
      <c r="E529" t="s">
        <v>1294</v>
      </c>
      <c r="F529" t="s">
        <v>1570</v>
      </c>
    </row>
    <row r="530" spans="1:6" x14ac:dyDescent="0.25">
      <c r="A530">
        <v>3372</v>
      </c>
      <c r="B530">
        <v>3696</v>
      </c>
      <c r="C530">
        <v>256</v>
      </c>
      <c r="D530">
        <v>696</v>
      </c>
      <c r="E530" t="s">
        <v>1295</v>
      </c>
      <c r="F530" t="s">
        <v>1571</v>
      </c>
    </row>
    <row r="531" spans="1:6" x14ac:dyDescent="0.25">
      <c r="A531">
        <v>3417</v>
      </c>
      <c r="B531">
        <v>3696</v>
      </c>
      <c r="C531">
        <v>256</v>
      </c>
      <c r="D531">
        <v>696</v>
      </c>
      <c r="E531" t="s">
        <v>1295</v>
      </c>
      <c r="F531" t="s">
        <v>1571</v>
      </c>
    </row>
    <row r="532" spans="1:6" x14ac:dyDescent="0.25">
      <c r="A532">
        <v>3696</v>
      </c>
      <c r="B532">
        <v>3696</v>
      </c>
      <c r="C532">
        <v>256</v>
      </c>
      <c r="D532">
        <v>696</v>
      </c>
      <c r="E532" t="s">
        <v>1295</v>
      </c>
      <c r="F532" t="s">
        <v>1571</v>
      </c>
    </row>
    <row r="533" spans="1:6" x14ac:dyDescent="0.25">
      <c r="A533">
        <v>4016</v>
      </c>
      <c r="B533">
        <v>4016</v>
      </c>
      <c r="C533">
        <v>257</v>
      </c>
      <c r="D533">
        <v>16</v>
      </c>
      <c r="E533" t="s">
        <v>21</v>
      </c>
      <c r="F533" t="s">
        <v>1572</v>
      </c>
    </row>
    <row r="534" spans="1:6" x14ac:dyDescent="0.25">
      <c r="A534">
        <v>4350</v>
      </c>
      <c r="B534">
        <v>4016</v>
      </c>
      <c r="C534">
        <v>257</v>
      </c>
      <c r="D534">
        <v>16</v>
      </c>
      <c r="E534" t="s">
        <v>21</v>
      </c>
      <c r="F534" t="s">
        <v>1572</v>
      </c>
    </row>
    <row r="535" spans="1:6" x14ac:dyDescent="0.25">
      <c r="A535">
        <v>4018</v>
      </c>
      <c r="B535">
        <v>4018</v>
      </c>
      <c r="C535">
        <v>258</v>
      </c>
      <c r="D535">
        <v>18</v>
      </c>
      <c r="E535" t="s">
        <v>655</v>
      </c>
      <c r="F535" t="s">
        <v>1573</v>
      </c>
    </row>
    <row r="536" spans="1:6" x14ac:dyDescent="0.25">
      <c r="A536">
        <v>4666</v>
      </c>
      <c r="B536">
        <v>4018</v>
      </c>
      <c r="C536">
        <v>258</v>
      </c>
      <c r="D536">
        <v>18</v>
      </c>
      <c r="E536" t="s">
        <v>655</v>
      </c>
      <c r="F536" t="s">
        <v>1573</v>
      </c>
    </row>
    <row r="537" spans="1:6" x14ac:dyDescent="0.25">
      <c r="A537">
        <v>4042</v>
      </c>
      <c r="B537">
        <v>4042</v>
      </c>
      <c r="C537">
        <v>259</v>
      </c>
      <c r="D537">
        <v>42</v>
      </c>
      <c r="E537" t="s">
        <v>61</v>
      </c>
      <c r="F537" t="s">
        <v>1574</v>
      </c>
    </row>
    <row r="538" spans="1:6" x14ac:dyDescent="0.25">
      <c r="A538">
        <v>4239</v>
      </c>
      <c r="B538">
        <v>4042</v>
      </c>
      <c r="C538">
        <v>259</v>
      </c>
      <c r="D538">
        <v>42</v>
      </c>
      <c r="E538" t="s">
        <v>61</v>
      </c>
      <c r="F538" t="s">
        <v>1574</v>
      </c>
    </row>
    <row r="539" spans="1:6" x14ac:dyDescent="0.25">
      <c r="A539">
        <v>4362</v>
      </c>
      <c r="B539">
        <v>4042</v>
      </c>
      <c r="C539">
        <v>259</v>
      </c>
      <c r="D539">
        <v>42</v>
      </c>
      <c r="E539" t="s">
        <v>61</v>
      </c>
      <c r="F539" t="s">
        <v>1574</v>
      </c>
    </row>
    <row r="540" spans="1:6" x14ac:dyDescent="0.25">
      <c r="A540">
        <v>4046</v>
      </c>
      <c r="B540">
        <v>4046</v>
      </c>
      <c r="C540">
        <v>260</v>
      </c>
      <c r="D540">
        <v>46</v>
      </c>
      <c r="E540" t="s">
        <v>63</v>
      </c>
      <c r="F540" t="s">
        <v>1575</v>
      </c>
    </row>
    <row r="541" spans="1:6" x14ac:dyDescent="0.25">
      <c r="A541">
        <v>4047</v>
      </c>
      <c r="B541">
        <v>4047</v>
      </c>
      <c r="C541">
        <v>261</v>
      </c>
      <c r="D541">
        <v>47</v>
      </c>
      <c r="E541" t="s">
        <v>651</v>
      </c>
      <c r="F541" t="s">
        <v>1576</v>
      </c>
    </row>
    <row r="542" spans="1:6" x14ac:dyDescent="0.25">
      <c r="A542">
        <v>4395</v>
      </c>
      <c r="B542">
        <v>4047</v>
      </c>
      <c r="C542">
        <v>261</v>
      </c>
      <c r="D542">
        <v>47</v>
      </c>
      <c r="E542" t="s">
        <v>651</v>
      </c>
      <c r="F542" t="s">
        <v>1576</v>
      </c>
    </row>
    <row r="543" spans="1:6" x14ac:dyDescent="0.25">
      <c r="A543">
        <v>4048</v>
      </c>
      <c r="B543">
        <v>4048</v>
      </c>
      <c r="C543">
        <v>262</v>
      </c>
      <c r="D543">
        <v>48</v>
      </c>
      <c r="E543" t="s">
        <v>66</v>
      </c>
      <c r="F543" t="s">
        <v>1577</v>
      </c>
    </row>
    <row r="544" spans="1:6" x14ac:dyDescent="0.25">
      <c r="A544">
        <v>4051</v>
      </c>
      <c r="B544">
        <v>4048</v>
      </c>
      <c r="C544">
        <v>262</v>
      </c>
      <c r="D544">
        <v>48</v>
      </c>
      <c r="E544" t="s">
        <v>66</v>
      </c>
      <c r="F544" t="s">
        <v>1577</v>
      </c>
    </row>
    <row r="545" spans="1:6" x14ac:dyDescent="0.25">
      <c r="A545">
        <v>4057</v>
      </c>
      <c r="B545">
        <v>4057</v>
      </c>
      <c r="C545">
        <v>263</v>
      </c>
      <c r="D545">
        <v>57</v>
      </c>
      <c r="E545" t="s">
        <v>76</v>
      </c>
      <c r="F545" t="s">
        <v>1578</v>
      </c>
    </row>
    <row r="546" spans="1:6" x14ac:dyDescent="0.25">
      <c r="A546">
        <v>4492</v>
      </c>
      <c r="B546">
        <v>4057</v>
      </c>
      <c r="C546">
        <v>263</v>
      </c>
      <c r="D546">
        <v>57</v>
      </c>
      <c r="E546" t="s">
        <v>76</v>
      </c>
      <c r="F546" t="s">
        <v>1578</v>
      </c>
    </row>
    <row r="547" spans="1:6" x14ac:dyDescent="0.25">
      <c r="A547">
        <v>4493</v>
      </c>
      <c r="B547">
        <v>4057</v>
      </c>
      <c r="C547">
        <v>263</v>
      </c>
      <c r="D547">
        <v>57</v>
      </c>
      <c r="E547" t="s">
        <v>76</v>
      </c>
      <c r="F547" t="s">
        <v>1578</v>
      </c>
    </row>
    <row r="548" spans="1:6" x14ac:dyDescent="0.25">
      <c r="A548">
        <v>4634</v>
      </c>
      <c r="B548">
        <v>4057</v>
      </c>
      <c r="C548">
        <v>263</v>
      </c>
      <c r="D548">
        <v>57</v>
      </c>
      <c r="E548" t="s">
        <v>76</v>
      </c>
      <c r="F548" t="s">
        <v>1578</v>
      </c>
    </row>
    <row r="549" spans="1:6" x14ac:dyDescent="0.25">
      <c r="A549">
        <v>1076</v>
      </c>
      <c r="B549">
        <v>4060</v>
      </c>
      <c r="C549">
        <v>264</v>
      </c>
      <c r="D549">
        <v>60</v>
      </c>
      <c r="E549" t="s">
        <v>80</v>
      </c>
      <c r="F549" t="s">
        <v>1579</v>
      </c>
    </row>
    <row r="550" spans="1:6" x14ac:dyDescent="0.25">
      <c r="A550">
        <v>4060</v>
      </c>
      <c r="B550">
        <v>4060</v>
      </c>
      <c r="C550">
        <v>264</v>
      </c>
      <c r="D550">
        <v>60</v>
      </c>
      <c r="E550" t="s">
        <v>80</v>
      </c>
      <c r="F550" t="s">
        <v>1579</v>
      </c>
    </row>
    <row r="551" spans="1:6" x14ac:dyDescent="0.25">
      <c r="A551">
        <v>4067</v>
      </c>
      <c r="B551">
        <v>4067</v>
      </c>
      <c r="C551">
        <v>265</v>
      </c>
      <c r="D551">
        <v>67</v>
      </c>
      <c r="E551" t="s">
        <v>646</v>
      </c>
      <c r="F551" t="s">
        <v>1580</v>
      </c>
    </row>
    <row r="552" spans="1:6" x14ac:dyDescent="0.25">
      <c r="A552">
        <v>4069</v>
      </c>
      <c r="B552">
        <v>4069</v>
      </c>
      <c r="C552">
        <v>266</v>
      </c>
      <c r="D552">
        <v>69</v>
      </c>
      <c r="E552" t="s">
        <v>91</v>
      </c>
      <c r="F552" t="s">
        <v>1581</v>
      </c>
    </row>
    <row r="553" spans="1:6" x14ac:dyDescent="0.25">
      <c r="A553">
        <v>1241</v>
      </c>
      <c r="B553">
        <v>4070</v>
      </c>
      <c r="C553">
        <v>267</v>
      </c>
      <c r="D553">
        <v>70</v>
      </c>
      <c r="E553" t="s">
        <v>93</v>
      </c>
      <c r="F553" t="s">
        <v>1582</v>
      </c>
    </row>
    <row r="554" spans="1:6" x14ac:dyDescent="0.25">
      <c r="A554">
        <v>4070</v>
      </c>
      <c r="B554">
        <v>4070</v>
      </c>
      <c r="C554">
        <v>267</v>
      </c>
      <c r="D554">
        <v>70</v>
      </c>
      <c r="E554" t="s">
        <v>93</v>
      </c>
      <c r="F554" t="s">
        <v>1582</v>
      </c>
    </row>
    <row r="555" spans="1:6" x14ac:dyDescent="0.25">
      <c r="A555">
        <v>4086</v>
      </c>
      <c r="B555">
        <v>4086</v>
      </c>
      <c r="C555">
        <v>268</v>
      </c>
      <c r="D555">
        <v>86</v>
      </c>
      <c r="E555" t="s">
        <v>109</v>
      </c>
      <c r="F555" t="s">
        <v>1583</v>
      </c>
    </row>
    <row r="556" spans="1:6" x14ac:dyDescent="0.25">
      <c r="A556">
        <v>4344</v>
      </c>
      <c r="B556">
        <v>4086</v>
      </c>
      <c r="C556">
        <v>268</v>
      </c>
      <c r="D556">
        <v>86</v>
      </c>
      <c r="E556" t="s">
        <v>109</v>
      </c>
      <c r="F556" t="s">
        <v>1583</v>
      </c>
    </row>
    <row r="557" spans="1:6" x14ac:dyDescent="0.25">
      <c r="A557">
        <v>4050</v>
      </c>
      <c r="B557">
        <v>4087</v>
      </c>
      <c r="C557">
        <v>269</v>
      </c>
      <c r="D557">
        <v>87</v>
      </c>
      <c r="E557" t="s">
        <v>111</v>
      </c>
      <c r="F557" t="s">
        <v>1584</v>
      </c>
    </row>
    <row r="558" spans="1:6" x14ac:dyDescent="0.25">
      <c r="A558">
        <v>4068</v>
      </c>
      <c r="B558">
        <v>4087</v>
      </c>
      <c r="C558">
        <v>269</v>
      </c>
      <c r="D558">
        <v>87</v>
      </c>
      <c r="E558" t="s">
        <v>111</v>
      </c>
      <c r="F558" t="s">
        <v>1584</v>
      </c>
    </row>
    <row r="559" spans="1:6" x14ac:dyDescent="0.25">
      <c r="A559">
        <v>4087</v>
      </c>
      <c r="B559">
        <v>4087</v>
      </c>
      <c r="C559">
        <v>269</v>
      </c>
      <c r="D559">
        <v>87</v>
      </c>
      <c r="E559" t="s">
        <v>111</v>
      </c>
      <c r="F559" t="s">
        <v>1584</v>
      </c>
    </row>
    <row r="560" spans="1:6" x14ac:dyDescent="0.25">
      <c r="A560">
        <v>4092</v>
      </c>
      <c r="B560">
        <v>4087</v>
      </c>
      <c r="C560">
        <v>269</v>
      </c>
      <c r="D560">
        <v>87</v>
      </c>
      <c r="E560" t="s">
        <v>111</v>
      </c>
      <c r="F560" t="s">
        <v>1584</v>
      </c>
    </row>
    <row r="561" spans="1:6" x14ac:dyDescent="0.25">
      <c r="A561">
        <v>4685</v>
      </c>
      <c r="B561">
        <v>4087</v>
      </c>
      <c r="C561">
        <v>269</v>
      </c>
      <c r="D561">
        <v>87</v>
      </c>
      <c r="E561" t="s">
        <v>111</v>
      </c>
      <c r="F561" t="s">
        <v>1584</v>
      </c>
    </row>
    <row r="562" spans="1:6" x14ac:dyDescent="0.25">
      <c r="A562">
        <v>4091</v>
      </c>
      <c r="B562">
        <v>4091</v>
      </c>
      <c r="C562">
        <v>270</v>
      </c>
      <c r="D562">
        <v>91</v>
      </c>
      <c r="E562" t="s">
        <v>1296</v>
      </c>
      <c r="F562" t="s">
        <v>1585</v>
      </c>
    </row>
    <row r="563" spans="1:6" x14ac:dyDescent="0.25">
      <c r="A563">
        <v>4093</v>
      </c>
      <c r="B563">
        <v>4093</v>
      </c>
      <c r="C563">
        <v>271</v>
      </c>
      <c r="D563">
        <v>93</v>
      </c>
      <c r="E563" t="s">
        <v>118</v>
      </c>
      <c r="F563" t="s">
        <v>1586</v>
      </c>
    </row>
    <row r="564" spans="1:6" x14ac:dyDescent="0.25">
      <c r="A564">
        <v>4097</v>
      </c>
      <c r="B564">
        <v>4097</v>
      </c>
      <c r="C564">
        <v>272</v>
      </c>
      <c r="D564">
        <v>97</v>
      </c>
      <c r="E564" t="s">
        <v>122</v>
      </c>
      <c r="F564" t="s">
        <v>1587</v>
      </c>
    </row>
    <row r="565" spans="1:6" x14ac:dyDescent="0.25">
      <c r="A565">
        <v>4312</v>
      </c>
      <c r="B565">
        <v>4097</v>
      </c>
      <c r="C565">
        <v>272</v>
      </c>
      <c r="D565">
        <v>97</v>
      </c>
      <c r="E565" t="s">
        <v>122</v>
      </c>
      <c r="F565" t="s">
        <v>1587</v>
      </c>
    </row>
    <row r="566" spans="1:6" x14ac:dyDescent="0.25">
      <c r="A566">
        <v>4475</v>
      </c>
      <c r="B566">
        <v>4097</v>
      </c>
      <c r="C566">
        <v>272</v>
      </c>
      <c r="D566">
        <v>97</v>
      </c>
      <c r="E566" t="s">
        <v>122</v>
      </c>
      <c r="F566" t="s">
        <v>1587</v>
      </c>
    </row>
    <row r="567" spans="1:6" x14ac:dyDescent="0.25">
      <c r="A567">
        <v>4478</v>
      </c>
      <c r="B567">
        <v>4097</v>
      </c>
      <c r="C567">
        <v>272</v>
      </c>
      <c r="D567">
        <v>97</v>
      </c>
      <c r="E567" t="s">
        <v>122</v>
      </c>
      <c r="F567" t="s">
        <v>1587</v>
      </c>
    </row>
    <row r="568" spans="1:6" x14ac:dyDescent="0.25">
      <c r="A568">
        <v>4101</v>
      </c>
      <c r="B568">
        <v>4101</v>
      </c>
      <c r="C568">
        <v>273</v>
      </c>
      <c r="D568">
        <v>101</v>
      </c>
      <c r="E568" t="s">
        <v>128</v>
      </c>
      <c r="F568" t="s">
        <v>1588</v>
      </c>
    </row>
    <row r="569" spans="1:6" x14ac:dyDescent="0.25">
      <c r="A569">
        <v>1430</v>
      </c>
      <c r="B569">
        <v>4102</v>
      </c>
      <c r="C569">
        <v>274</v>
      </c>
      <c r="D569">
        <v>102</v>
      </c>
      <c r="E569" t="s">
        <v>130</v>
      </c>
      <c r="F569" t="s">
        <v>1589</v>
      </c>
    </row>
    <row r="570" spans="1:6" x14ac:dyDescent="0.25">
      <c r="A570">
        <v>1623</v>
      </c>
      <c r="B570">
        <v>4102</v>
      </c>
      <c r="C570">
        <v>274</v>
      </c>
      <c r="D570">
        <v>102</v>
      </c>
      <c r="E570" t="s">
        <v>130</v>
      </c>
      <c r="F570" t="s">
        <v>1589</v>
      </c>
    </row>
    <row r="571" spans="1:6" x14ac:dyDescent="0.25">
      <c r="A571">
        <v>1625</v>
      </c>
      <c r="B571">
        <v>4102</v>
      </c>
      <c r="C571">
        <v>274</v>
      </c>
      <c r="D571">
        <v>102</v>
      </c>
      <c r="E571" t="s">
        <v>130</v>
      </c>
      <c r="F571" t="s">
        <v>1589</v>
      </c>
    </row>
    <row r="572" spans="1:6" x14ac:dyDescent="0.25">
      <c r="A572">
        <v>4102</v>
      </c>
      <c r="B572">
        <v>4102</v>
      </c>
      <c r="C572">
        <v>274</v>
      </c>
      <c r="D572">
        <v>102</v>
      </c>
      <c r="E572" t="s">
        <v>130</v>
      </c>
      <c r="F572" t="s">
        <v>1589</v>
      </c>
    </row>
    <row r="573" spans="1:6" x14ac:dyDescent="0.25">
      <c r="A573">
        <v>4483</v>
      </c>
      <c r="B573">
        <v>4102</v>
      </c>
      <c r="C573">
        <v>274</v>
      </c>
      <c r="D573">
        <v>102</v>
      </c>
      <c r="E573" t="s">
        <v>130</v>
      </c>
      <c r="F573" t="s">
        <v>1589</v>
      </c>
    </row>
    <row r="574" spans="1:6" x14ac:dyDescent="0.25">
      <c r="A574">
        <v>4485</v>
      </c>
      <c r="B574">
        <v>4102</v>
      </c>
      <c r="C574">
        <v>274</v>
      </c>
      <c r="D574">
        <v>102</v>
      </c>
      <c r="E574" t="s">
        <v>130</v>
      </c>
      <c r="F574" t="s">
        <v>1589</v>
      </c>
    </row>
    <row r="575" spans="1:6" x14ac:dyDescent="0.25">
      <c r="A575">
        <v>1412</v>
      </c>
      <c r="B575">
        <v>4107</v>
      </c>
      <c r="C575">
        <v>275</v>
      </c>
      <c r="D575">
        <v>107</v>
      </c>
      <c r="E575" t="s">
        <v>137</v>
      </c>
      <c r="F575" t="s">
        <v>1590</v>
      </c>
    </row>
    <row r="576" spans="1:6" x14ac:dyDescent="0.25">
      <c r="A576">
        <v>4107</v>
      </c>
      <c r="B576">
        <v>4107</v>
      </c>
      <c r="C576">
        <v>275</v>
      </c>
      <c r="D576">
        <v>107</v>
      </c>
      <c r="E576" t="s">
        <v>137</v>
      </c>
      <c r="F576" t="s">
        <v>1590</v>
      </c>
    </row>
    <row r="577" spans="1:6" x14ac:dyDescent="0.25">
      <c r="A577">
        <v>4110</v>
      </c>
      <c r="B577">
        <v>4110</v>
      </c>
      <c r="C577">
        <v>276</v>
      </c>
      <c r="D577">
        <v>110</v>
      </c>
      <c r="E577" t="s">
        <v>141</v>
      </c>
      <c r="F577" t="s">
        <v>1591</v>
      </c>
    </row>
    <row r="578" spans="1:6" x14ac:dyDescent="0.25">
      <c r="A578">
        <v>4563</v>
      </c>
      <c r="B578">
        <v>4110</v>
      </c>
      <c r="C578">
        <v>276</v>
      </c>
      <c r="D578">
        <v>110</v>
      </c>
      <c r="E578" t="s">
        <v>141</v>
      </c>
      <c r="F578" t="s">
        <v>1591</v>
      </c>
    </row>
    <row r="579" spans="1:6" x14ac:dyDescent="0.25">
      <c r="A579">
        <v>4115</v>
      </c>
      <c r="B579">
        <v>4115</v>
      </c>
      <c r="C579">
        <v>277</v>
      </c>
      <c r="D579">
        <v>115</v>
      </c>
      <c r="E579" t="s">
        <v>149</v>
      </c>
      <c r="F579" t="s">
        <v>1592</v>
      </c>
    </row>
    <row r="580" spans="1:6" x14ac:dyDescent="0.25">
      <c r="A580">
        <v>4116</v>
      </c>
      <c r="B580">
        <v>4116</v>
      </c>
      <c r="C580">
        <v>278</v>
      </c>
      <c r="D580">
        <v>116</v>
      </c>
      <c r="E580" t="s">
        <v>151</v>
      </c>
      <c r="F580" t="s">
        <v>1593</v>
      </c>
    </row>
    <row r="581" spans="1:6" x14ac:dyDescent="0.25">
      <c r="A581">
        <v>4496</v>
      </c>
      <c r="B581">
        <v>4116</v>
      </c>
      <c r="C581">
        <v>278</v>
      </c>
      <c r="D581">
        <v>116</v>
      </c>
      <c r="E581" t="s">
        <v>151</v>
      </c>
      <c r="F581" t="s">
        <v>1593</v>
      </c>
    </row>
    <row r="582" spans="1:6" x14ac:dyDescent="0.25">
      <c r="A582">
        <v>4121</v>
      </c>
      <c r="B582">
        <v>4121</v>
      </c>
      <c r="C582">
        <v>279</v>
      </c>
      <c r="D582">
        <v>121</v>
      </c>
      <c r="E582" t="s">
        <v>157</v>
      </c>
      <c r="F582" t="s">
        <v>1594</v>
      </c>
    </row>
    <row r="583" spans="1:6" x14ac:dyDescent="0.25">
      <c r="A583">
        <v>4017</v>
      </c>
      <c r="B583">
        <v>4122</v>
      </c>
      <c r="C583">
        <v>280</v>
      </c>
      <c r="D583">
        <v>122</v>
      </c>
      <c r="E583" t="s">
        <v>159</v>
      </c>
      <c r="F583" t="s">
        <v>1595</v>
      </c>
    </row>
    <row r="584" spans="1:6" x14ac:dyDescent="0.25">
      <c r="A584">
        <v>4073</v>
      </c>
      <c r="B584">
        <v>4122</v>
      </c>
      <c r="C584">
        <v>280</v>
      </c>
      <c r="D584">
        <v>122</v>
      </c>
      <c r="E584" t="s">
        <v>159</v>
      </c>
      <c r="F584" t="s">
        <v>1595</v>
      </c>
    </row>
    <row r="585" spans="1:6" x14ac:dyDescent="0.25">
      <c r="A585">
        <v>4122</v>
      </c>
      <c r="B585">
        <v>4122</v>
      </c>
      <c r="C585">
        <v>280</v>
      </c>
      <c r="D585">
        <v>122</v>
      </c>
      <c r="E585" t="s">
        <v>159</v>
      </c>
      <c r="F585" t="s">
        <v>1595</v>
      </c>
    </row>
    <row r="586" spans="1:6" x14ac:dyDescent="0.25">
      <c r="A586">
        <v>4397</v>
      </c>
      <c r="B586">
        <v>4122</v>
      </c>
      <c r="C586">
        <v>280</v>
      </c>
      <c r="D586">
        <v>122</v>
      </c>
      <c r="E586" t="s">
        <v>159</v>
      </c>
      <c r="F586" t="s">
        <v>1595</v>
      </c>
    </row>
    <row r="587" spans="1:6" x14ac:dyDescent="0.25">
      <c r="A587">
        <v>4565</v>
      </c>
      <c r="B587">
        <v>4122</v>
      </c>
      <c r="C587">
        <v>280</v>
      </c>
      <c r="D587">
        <v>122</v>
      </c>
      <c r="E587" t="s">
        <v>159</v>
      </c>
      <c r="F587" t="s">
        <v>1595</v>
      </c>
    </row>
    <row r="588" spans="1:6" x14ac:dyDescent="0.25">
      <c r="A588">
        <v>4568</v>
      </c>
      <c r="B588">
        <v>4122</v>
      </c>
      <c r="C588">
        <v>280</v>
      </c>
      <c r="D588">
        <v>122</v>
      </c>
      <c r="E588" t="s">
        <v>159</v>
      </c>
      <c r="F588" t="s">
        <v>1595</v>
      </c>
    </row>
    <row r="589" spans="1:6" x14ac:dyDescent="0.25">
      <c r="A589">
        <v>4688</v>
      </c>
      <c r="B589">
        <v>4122</v>
      </c>
      <c r="C589">
        <v>280</v>
      </c>
      <c r="D589">
        <v>122</v>
      </c>
      <c r="E589" t="s">
        <v>159</v>
      </c>
      <c r="F589" t="s">
        <v>1595</v>
      </c>
    </row>
    <row r="590" spans="1:6" x14ac:dyDescent="0.25">
      <c r="A590">
        <v>4689</v>
      </c>
      <c r="B590">
        <v>4122</v>
      </c>
      <c r="C590">
        <v>280</v>
      </c>
      <c r="D590">
        <v>122</v>
      </c>
      <c r="E590" t="s">
        <v>159</v>
      </c>
      <c r="F590" t="s">
        <v>1595</v>
      </c>
    </row>
    <row r="591" spans="1:6" x14ac:dyDescent="0.25">
      <c r="A591">
        <v>1416</v>
      </c>
      <c r="B591">
        <v>4124</v>
      </c>
      <c r="C591">
        <v>281</v>
      </c>
      <c r="D591">
        <v>124</v>
      </c>
      <c r="E591" t="s">
        <v>161</v>
      </c>
      <c r="F591" t="s">
        <v>1596</v>
      </c>
    </row>
    <row r="592" spans="1:6" x14ac:dyDescent="0.25">
      <c r="A592">
        <v>4124</v>
      </c>
      <c r="B592">
        <v>4124</v>
      </c>
      <c r="C592">
        <v>281</v>
      </c>
      <c r="D592">
        <v>124</v>
      </c>
      <c r="E592" t="s">
        <v>161</v>
      </c>
      <c r="F592" t="s">
        <v>1596</v>
      </c>
    </row>
    <row r="593" spans="1:6" x14ac:dyDescent="0.25">
      <c r="A593">
        <v>4573</v>
      </c>
      <c r="B593">
        <v>4124</v>
      </c>
      <c r="C593">
        <v>281</v>
      </c>
      <c r="D593">
        <v>124</v>
      </c>
      <c r="E593" t="s">
        <v>161</v>
      </c>
      <c r="F593" t="s">
        <v>1596</v>
      </c>
    </row>
    <row r="594" spans="1:6" x14ac:dyDescent="0.25">
      <c r="A594">
        <v>4125</v>
      </c>
      <c r="B594">
        <v>4125</v>
      </c>
      <c r="C594">
        <v>282</v>
      </c>
      <c r="D594">
        <v>125</v>
      </c>
      <c r="E594" t="s">
        <v>163</v>
      </c>
      <c r="F594" t="s">
        <v>1597</v>
      </c>
    </row>
    <row r="595" spans="1:6" x14ac:dyDescent="0.25">
      <c r="A595">
        <v>4512</v>
      </c>
      <c r="B595">
        <v>4125</v>
      </c>
      <c r="C595">
        <v>282</v>
      </c>
      <c r="D595">
        <v>125</v>
      </c>
      <c r="E595" t="s">
        <v>163</v>
      </c>
      <c r="F595" t="s">
        <v>1597</v>
      </c>
    </row>
    <row r="596" spans="1:6" x14ac:dyDescent="0.25">
      <c r="A596">
        <v>4592</v>
      </c>
      <c r="B596">
        <v>4125</v>
      </c>
      <c r="C596">
        <v>282</v>
      </c>
      <c r="D596">
        <v>125</v>
      </c>
      <c r="E596" t="s">
        <v>163</v>
      </c>
      <c r="F596" t="s">
        <v>1597</v>
      </c>
    </row>
    <row r="597" spans="1:6" x14ac:dyDescent="0.25">
      <c r="A597">
        <v>4687</v>
      </c>
      <c r="B597">
        <v>4125</v>
      </c>
      <c r="C597">
        <v>282</v>
      </c>
      <c r="D597">
        <v>125</v>
      </c>
      <c r="E597" t="s">
        <v>163</v>
      </c>
      <c r="F597" t="s">
        <v>1597</v>
      </c>
    </row>
    <row r="598" spans="1:6" x14ac:dyDescent="0.25">
      <c r="A598">
        <v>4128</v>
      </c>
      <c r="B598">
        <v>4128</v>
      </c>
      <c r="C598">
        <v>283</v>
      </c>
      <c r="D598">
        <v>128</v>
      </c>
      <c r="E598" t="s">
        <v>168</v>
      </c>
      <c r="F598" t="s">
        <v>1598</v>
      </c>
    </row>
    <row r="599" spans="1:6" x14ac:dyDescent="0.25">
      <c r="A599">
        <v>4130</v>
      </c>
      <c r="B599">
        <v>4130</v>
      </c>
      <c r="C599">
        <v>284</v>
      </c>
      <c r="D599">
        <v>130</v>
      </c>
      <c r="E599" t="s">
        <v>170</v>
      </c>
      <c r="F599" t="s">
        <v>1599</v>
      </c>
    </row>
    <row r="600" spans="1:6" x14ac:dyDescent="0.25">
      <c r="A600">
        <v>1337</v>
      </c>
      <c r="B600">
        <v>4135</v>
      </c>
      <c r="C600">
        <v>285</v>
      </c>
      <c r="D600">
        <v>135</v>
      </c>
      <c r="E600" t="s">
        <v>178</v>
      </c>
      <c r="F600" t="s">
        <v>1600</v>
      </c>
    </row>
    <row r="601" spans="1:6" x14ac:dyDescent="0.25">
      <c r="A601">
        <v>4135</v>
      </c>
      <c r="B601">
        <v>4135</v>
      </c>
      <c r="C601">
        <v>285</v>
      </c>
      <c r="D601">
        <v>135</v>
      </c>
      <c r="E601" t="s">
        <v>178</v>
      </c>
      <c r="F601" t="s">
        <v>1600</v>
      </c>
    </row>
    <row r="602" spans="1:6" x14ac:dyDescent="0.25">
      <c r="A602">
        <v>4129</v>
      </c>
      <c r="B602">
        <v>4136</v>
      </c>
      <c r="C602">
        <v>286</v>
      </c>
      <c r="D602">
        <v>136</v>
      </c>
      <c r="E602" t="s">
        <v>180</v>
      </c>
      <c r="F602" t="s">
        <v>1601</v>
      </c>
    </row>
    <row r="603" spans="1:6" x14ac:dyDescent="0.25">
      <c r="A603">
        <v>4136</v>
      </c>
      <c r="B603">
        <v>4136</v>
      </c>
      <c r="C603">
        <v>286</v>
      </c>
      <c r="D603">
        <v>136</v>
      </c>
      <c r="E603" t="s">
        <v>180</v>
      </c>
      <c r="F603" t="s">
        <v>1601</v>
      </c>
    </row>
    <row r="604" spans="1:6" x14ac:dyDescent="0.25">
      <c r="A604">
        <v>4630</v>
      </c>
      <c r="B604">
        <v>4136</v>
      </c>
      <c r="C604">
        <v>286</v>
      </c>
      <c r="D604">
        <v>136</v>
      </c>
      <c r="E604" t="s">
        <v>180</v>
      </c>
      <c r="F604" t="s">
        <v>1601</v>
      </c>
    </row>
    <row r="605" spans="1:6" x14ac:dyDescent="0.25">
      <c r="A605">
        <v>4137</v>
      </c>
      <c r="B605">
        <v>4137</v>
      </c>
      <c r="C605">
        <v>287</v>
      </c>
      <c r="D605">
        <v>137</v>
      </c>
      <c r="E605" t="s">
        <v>182</v>
      </c>
      <c r="F605" t="s">
        <v>1602</v>
      </c>
    </row>
    <row r="606" spans="1:6" x14ac:dyDescent="0.25">
      <c r="A606">
        <v>4138</v>
      </c>
      <c r="B606">
        <v>4138</v>
      </c>
      <c r="C606">
        <v>288</v>
      </c>
      <c r="D606">
        <v>138</v>
      </c>
      <c r="E606" t="s">
        <v>184</v>
      </c>
      <c r="F606" t="s">
        <v>1603</v>
      </c>
    </row>
    <row r="607" spans="1:6" x14ac:dyDescent="0.25">
      <c r="A607">
        <v>4285</v>
      </c>
      <c r="B607">
        <v>4138</v>
      </c>
      <c r="C607">
        <v>288</v>
      </c>
      <c r="D607">
        <v>138</v>
      </c>
      <c r="E607" t="s">
        <v>184</v>
      </c>
      <c r="F607" t="s">
        <v>1603</v>
      </c>
    </row>
    <row r="608" spans="1:6" x14ac:dyDescent="0.25">
      <c r="A608">
        <v>4400</v>
      </c>
      <c r="B608">
        <v>4138</v>
      </c>
      <c r="C608">
        <v>288</v>
      </c>
      <c r="D608">
        <v>138</v>
      </c>
      <c r="E608" t="s">
        <v>184</v>
      </c>
      <c r="F608" t="s">
        <v>1603</v>
      </c>
    </row>
    <row r="609" spans="1:6" x14ac:dyDescent="0.25">
      <c r="A609">
        <v>4487</v>
      </c>
      <c r="B609">
        <v>4138</v>
      </c>
      <c r="C609">
        <v>288</v>
      </c>
      <c r="D609">
        <v>138</v>
      </c>
      <c r="E609" t="s">
        <v>184</v>
      </c>
      <c r="F609" t="s">
        <v>1603</v>
      </c>
    </row>
    <row r="610" spans="1:6" x14ac:dyDescent="0.25">
      <c r="A610">
        <v>4593</v>
      </c>
      <c r="B610">
        <v>4138</v>
      </c>
      <c r="C610">
        <v>288</v>
      </c>
      <c r="D610">
        <v>138</v>
      </c>
      <c r="E610" t="s">
        <v>184</v>
      </c>
      <c r="F610" t="s">
        <v>1603</v>
      </c>
    </row>
    <row r="611" spans="1:6" x14ac:dyDescent="0.25">
      <c r="A611">
        <v>4595</v>
      </c>
      <c r="B611">
        <v>4138</v>
      </c>
      <c r="C611">
        <v>288</v>
      </c>
      <c r="D611">
        <v>138</v>
      </c>
      <c r="E611" t="s">
        <v>184</v>
      </c>
      <c r="F611" t="s">
        <v>1603</v>
      </c>
    </row>
    <row r="612" spans="1:6" x14ac:dyDescent="0.25">
      <c r="A612">
        <v>4686</v>
      </c>
      <c r="B612">
        <v>4138</v>
      </c>
      <c r="C612">
        <v>288</v>
      </c>
      <c r="D612">
        <v>138</v>
      </c>
      <c r="E612" t="s">
        <v>184</v>
      </c>
      <c r="F612" t="s">
        <v>1603</v>
      </c>
    </row>
    <row r="613" spans="1:6" x14ac:dyDescent="0.25">
      <c r="A613">
        <v>4690</v>
      </c>
      <c r="B613">
        <v>4138</v>
      </c>
      <c r="C613">
        <v>288</v>
      </c>
      <c r="D613">
        <v>138</v>
      </c>
      <c r="E613" t="s">
        <v>184</v>
      </c>
      <c r="F613" t="s">
        <v>1603</v>
      </c>
    </row>
    <row r="614" spans="1:6" x14ac:dyDescent="0.25">
      <c r="A614">
        <v>4691</v>
      </c>
      <c r="B614">
        <v>4138</v>
      </c>
      <c r="C614">
        <v>288</v>
      </c>
      <c r="D614">
        <v>138</v>
      </c>
      <c r="E614" t="s">
        <v>184</v>
      </c>
      <c r="F614" t="s">
        <v>1603</v>
      </c>
    </row>
    <row r="615" spans="1:6" x14ac:dyDescent="0.25">
      <c r="A615">
        <v>4692</v>
      </c>
      <c r="B615">
        <v>4138</v>
      </c>
      <c r="C615">
        <v>288</v>
      </c>
      <c r="D615">
        <v>138</v>
      </c>
      <c r="E615" t="s">
        <v>184</v>
      </c>
      <c r="F615" t="s">
        <v>1603</v>
      </c>
    </row>
    <row r="616" spans="1:6" x14ac:dyDescent="0.25">
      <c r="A616">
        <v>4693</v>
      </c>
      <c r="B616">
        <v>4138</v>
      </c>
      <c r="C616">
        <v>288</v>
      </c>
      <c r="D616">
        <v>138</v>
      </c>
      <c r="E616" t="s">
        <v>184</v>
      </c>
      <c r="F616" t="s">
        <v>1603</v>
      </c>
    </row>
    <row r="617" spans="1:6" x14ac:dyDescent="0.25">
      <c r="A617">
        <v>4141</v>
      </c>
      <c r="B617">
        <v>4141</v>
      </c>
      <c r="C617">
        <v>289</v>
      </c>
      <c r="D617">
        <v>141</v>
      </c>
      <c r="E617" t="s">
        <v>190</v>
      </c>
      <c r="F617" t="s">
        <v>1604</v>
      </c>
    </row>
    <row r="618" spans="1:6" x14ac:dyDescent="0.25">
      <c r="A618">
        <v>4629</v>
      </c>
      <c r="B618">
        <v>4141</v>
      </c>
      <c r="C618">
        <v>289</v>
      </c>
      <c r="D618">
        <v>141</v>
      </c>
      <c r="E618" t="s">
        <v>190</v>
      </c>
      <c r="F618" t="s">
        <v>1604</v>
      </c>
    </row>
    <row r="619" spans="1:6" x14ac:dyDescent="0.25">
      <c r="A619">
        <v>4144</v>
      </c>
      <c r="B619">
        <v>4144</v>
      </c>
      <c r="C619">
        <v>290</v>
      </c>
      <c r="D619">
        <v>144</v>
      </c>
      <c r="E619" t="s">
        <v>196</v>
      </c>
      <c r="F619" t="s">
        <v>1605</v>
      </c>
    </row>
    <row r="620" spans="1:6" x14ac:dyDescent="0.25">
      <c r="A620">
        <v>4252</v>
      </c>
      <c r="B620">
        <v>4144</v>
      </c>
      <c r="C620">
        <v>290</v>
      </c>
      <c r="D620">
        <v>144</v>
      </c>
      <c r="E620" t="s">
        <v>196</v>
      </c>
      <c r="F620" t="s">
        <v>1605</v>
      </c>
    </row>
    <row r="621" spans="1:6" x14ac:dyDescent="0.25">
      <c r="A621">
        <v>4155</v>
      </c>
      <c r="B621">
        <v>4155</v>
      </c>
      <c r="C621">
        <v>291</v>
      </c>
      <c r="D621">
        <v>155</v>
      </c>
      <c r="E621" t="s">
        <v>213</v>
      </c>
      <c r="F621" t="s">
        <v>1606</v>
      </c>
    </row>
    <row r="622" spans="1:6" x14ac:dyDescent="0.25">
      <c r="A622">
        <v>4159</v>
      </c>
      <c r="B622">
        <v>4159</v>
      </c>
      <c r="C622">
        <v>292</v>
      </c>
      <c r="D622">
        <v>159</v>
      </c>
      <c r="E622" t="s">
        <v>220</v>
      </c>
      <c r="F622" t="s">
        <v>1607</v>
      </c>
    </row>
    <row r="623" spans="1:6" x14ac:dyDescent="0.25">
      <c r="A623">
        <v>4162</v>
      </c>
      <c r="B623">
        <v>4162</v>
      </c>
      <c r="C623">
        <v>293</v>
      </c>
      <c r="D623">
        <v>162</v>
      </c>
      <c r="E623" t="s">
        <v>225</v>
      </c>
      <c r="F623" t="s">
        <v>1608</v>
      </c>
    </row>
    <row r="624" spans="1:6" x14ac:dyDescent="0.25">
      <c r="A624">
        <v>4245</v>
      </c>
      <c r="B624">
        <v>4162</v>
      </c>
      <c r="C624">
        <v>293</v>
      </c>
      <c r="D624">
        <v>162</v>
      </c>
      <c r="E624" t="s">
        <v>225</v>
      </c>
      <c r="F624" t="s">
        <v>1608</v>
      </c>
    </row>
    <row r="625" spans="1:6" x14ac:dyDescent="0.25">
      <c r="A625">
        <v>4596</v>
      </c>
      <c r="B625">
        <v>4162</v>
      </c>
      <c r="C625">
        <v>293</v>
      </c>
      <c r="D625">
        <v>162</v>
      </c>
      <c r="E625" t="s">
        <v>225</v>
      </c>
      <c r="F625" t="s">
        <v>1608</v>
      </c>
    </row>
    <row r="626" spans="1:6" x14ac:dyDescent="0.25">
      <c r="A626">
        <v>4604</v>
      </c>
      <c r="B626">
        <v>4162</v>
      </c>
      <c r="C626">
        <v>293</v>
      </c>
      <c r="D626">
        <v>162</v>
      </c>
      <c r="E626" t="s">
        <v>225</v>
      </c>
      <c r="F626" t="s">
        <v>1608</v>
      </c>
    </row>
    <row r="627" spans="1:6" x14ac:dyDescent="0.25">
      <c r="A627">
        <v>4682</v>
      </c>
      <c r="B627">
        <v>4162</v>
      </c>
      <c r="C627">
        <v>293</v>
      </c>
      <c r="D627">
        <v>162</v>
      </c>
      <c r="E627" t="s">
        <v>225</v>
      </c>
      <c r="F627" t="s">
        <v>1608</v>
      </c>
    </row>
    <row r="628" spans="1:6" x14ac:dyDescent="0.25">
      <c r="A628">
        <v>4163</v>
      </c>
      <c r="B628">
        <v>4163</v>
      </c>
      <c r="C628">
        <v>294</v>
      </c>
      <c r="D628">
        <v>163</v>
      </c>
      <c r="E628" t="s">
        <v>227</v>
      </c>
      <c r="F628" t="s">
        <v>1609</v>
      </c>
    </row>
    <row r="629" spans="1:6" x14ac:dyDescent="0.25">
      <c r="A629">
        <v>4178</v>
      </c>
      <c r="B629">
        <v>4178</v>
      </c>
      <c r="C629">
        <v>295</v>
      </c>
      <c r="D629">
        <v>178</v>
      </c>
      <c r="E629" t="s">
        <v>248</v>
      </c>
      <c r="F629" t="s">
        <v>1610</v>
      </c>
    </row>
    <row r="630" spans="1:6" x14ac:dyDescent="0.25">
      <c r="A630">
        <v>4179</v>
      </c>
      <c r="B630">
        <v>4179</v>
      </c>
      <c r="C630">
        <v>296</v>
      </c>
      <c r="D630">
        <v>179</v>
      </c>
      <c r="E630" t="s">
        <v>250</v>
      </c>
      <c r="F630" t="s">
        <v>1611</v>
      </c>
    </row>
    <row r="631" spans="1:6" x14ac:dyDescent="0.25">
      <c r="A631">
        <v>4182</v>
      </c>
      <c r="B631">
        <v>4182</v>
      </c>
      <c r="C631">
        <v>297</v>
      </c>
      <c r="D631">
        <v>182</v>
      </c>
      <c r="E631" t="s">
        <v>255</v>
      </c>
      <c r="F631" t="s">
        <v>1612</v>
      </c>
    </row>
    <row r="632" spans="1:6" x14ac:dyDescent="0.25">
      <c r="A632">
        <v>4195</v>
      </c>
      <c r="B632">
        <v>4195</v>
      </c>
      <c r="C632">
        <v>298</v>
      </c>
      <c r="D632">
        <v>195</v>
      </c>
      <c r="E632" t="s">
        <v>271</v>
      </c>
      <c r="F632" t="s">
        <v>1613</v>
      </c>
    </row>
    <row r="633" spans="1:6" x14ac:dyDescent="0.25">
      <c r="A633">
        <v>4201</v>
      </c>
      <c r="B633">
        <v>4201</v>
      </c>
      <c r="C633">
        <v>299</v>
      </c>
      <c r="D633">
        <v>201</v>
      </c>
      <c r="E633" t="s">
        <v>279</v>
      </c>
      <c r="F633" t="s">
        <v>1614</v>
      </c>
    </row>
    <row r="634" spans="1:6" x14ac:dyDescent="0.25">
      <c r="A634">
        <v>4202</v>
      </c>
      <c r="B634">
        <v>4202</v>
      </c>
      <c r="C634">
        <v>300</v>
      </c>
      <c r="D634">
        <v>202</v>
      </c>
      <c r="E634" t="s">
        <v>1297</v>
      </c>
      <c r="F634" t="s">
        <v>1615</v>
      </c>
    </row>
    <row r="635" spans="1:6" x14ac:dyDescent="0.25">
      <c r="A635">
        <v>4598</v>
      </c>
      <c r="B635">
        <v>4202</v>
      </c>
      <c r="C635">
        <v>300</v>
      </c>
      <c r="D635">
        <v>202</v>
      </c>
      <c r="E635" t="s">
        <v>1297</v>
      </c>
      <c r="F635" t="s">
        <v>1615</v>
      </c>
    </row>
    <row r="636" spans="1:6" x14ac:dyDescent="0.25">
      <c r="A636">
        <v>4203</v>
      </c>
      <c r="B636">
        <v>4203</v>
      </c>
      <c r="C636">
        <v>301</v>
      </c>
      <c r="D636">
        <v>203</v>
      </c>
      <c r="E636" t="s">
        <v>282</v>
      </c>
      <c r="F636" t="s">
        <v>1616</v>
      </c>
    </row>
    <row r="637" spans="1:6" x14ac:dyDescent="0.25">
      <c r="A637">
        <v>4497</v>
      </c>
      <c r="B637">
        <v>4203</v>
      </c>
      <c r="C637">
        <v>301</v>
      </c>
      <c r="D637">
        <v>203</v>
      </c>
      <c r="E637" t="s">
        <v>282</v>
      </c>
      <c r="F637" t="s">
        <v>1616</v>
      </c>
    </row>
    <row r="638" spans="1:6" x14ac:dyDescent="0.25">
      <c r="A638">
        <v>4020</v>
      </c>
      <c r="B638">
        <v>4204</v>
      </c>
      <c r="C638">
        <v>302</v>
      </c>
      <c r="D638">
        <v>204</v>
      </c>
      <c r="E638" t="s">
        <v>284</v>
      </c>
      <c r="F638" t="s">
        <v>1617</v>
      </c>
    </row>
    <row r="639" spans="1:6" x14ac:dyDescent="0.25">
      <c r="A639">
        <v>4204</v>
      </c>
      <c r="B639">
        <v>4204</v>
      </c>
      <c r="C639">
        <v>302</v>
      </c>
      <c r="D639">
        <v>204</v>
      </c>
      <c r="E639" t="s">
        <v>284</v>
      </c>
      <c r="F639" t="s">
        <v>1617</v>
      </c>
    </row>
    <row r="640" spans="1:6" x14ac:dyDescent="0.25">
      <c r="A640">
        <v>4218</v>
      </c>
      <c r="B640">
        <v>4218</v>
      </c>
      <c r="C640">
        <v>303</v>
      </c>
      <c r="D640">
        <v>218</v>
      </c>
      <c r="E640" t="s">
        <v>308</v>
      </c>
      <c r="F640" t="s">
        <v>1618</v>
      </c>
    </row>
    <row r="641" spans="1:6" x14ac:dyDescent="0.25">
      <c r="A641">
        <v>4602</v>
      </c>
      <c r="B641">
        <v>4218</v>
      </c>
      <c r="C641">
        <v>303</v>
      </c>
      <c r="D641">
        <v>218</v>
      </c>
      <c r="E641" t="s">
        <v>308</v>
      </c>
      <c r="F641" t="s">
        <v>1618</v>
      </c>
    </row>
    <row r="642" spans="1:6" x14ac:dyDescent="0.25">
      <c r="A642">
        <v>4222</v>
      </c>
      <c r="B642">
        <v>4222</v>
      </c>
      <c r="C642">
        <v>304</v>
      </c>
      <c r="D642">
        <v>222</v>
      </c>
      <c r="E642" t="s">
        <v>315</v>
      </c>
      <c r="F642" t="s">
        <v>1619</v>
      </c>
    </row>
    <row r="643" spans="1:6" x14ac:dyDescent="0.25">
      <c r="A643">
        <v>4452</v>
      </c>
      <c r="B643">
        <v>4222</v>
      </c>
      <c r="C643">
        <v>304</v>
      </c>
      <c r="D643">
        <v>222</v>
      </c>
      <c r="E643" t="s">
        <v>315</v>
      </c>
      <c r="F643" t="s">
        <v>1619</v>
      </c>
    </row>
    <row r="644" spans="1:6" x14ac:dyDescent="0.25">
      <c r="A644">
        <v>4499</v>
      </c>
      <c r="B644">
        <v>4222</v>
      </c>
      <c r="C644">
        <v>304</v>
      </c>
      <c r="D644">
        <v>222</v>
      </c>
      <c r="E644" t="s">
        <v>315</v>
      </c>
      <c r="F644" t="s">
        <v>1619</v>
      </c>
    </row>
    <row r="645" spans="1:6" x14ac:dyDescent="0.25">
      <c r="A645">
        <v>4123</v>
      </c>
      <c r="B645">
        <v>4231</v>
      </c>
      <c r="C645">
        <v>305</v>
      </c>
      <c r="D645">
        <v>231</v>
      </c>
      <c r="E645" t="s">
        <v>330</v>
      </c>
      <c r="F645" t="s">
        <v>1620</v>
      </c>
    </row>
    <row r="646" spans="1:6" x14ac:dyDescent="0.25">
      <c r="A646">
        <v>4231</v>
      </c>
      <c r="B646">
        <v>4231</v>
      </c>
      <c r="C646">
        <v>305</v>
      </c>
      <c r="D646">
        <v>231</v>
      </c>
      <c r="E646" t="s">
        <v>330</v>
      </c>
      <c r="F646" t="s">
        <v>1620</v>
      </c>
    </row>
    <row r="647" spans="1:6" x14ac:dyDescent="0.25">
      <c r="A647">
        <v>4233</v>
      </c>
      <c r="B647">
        <v>4233</v>
      </c>
      <c r="C647">
        <v>306</v>
      </c>
      <c r="D647">
        <v>233</v>
      </c>
      <c r="E647" t="s">
        <v>332</v>
      </c>
      <c r="F647" t="s">
        <v>1621</v>
      </c>
    </row>
    <row r="648" spans="1:6" x14ac:dyDescent="0.25">
      <c r="A648">
        <v>4370</v>
      </c>
      <c r="B648">
        <v>4233</v>
      </c>
      <c r="C648">
        <v>306</v>
      </c>
      <c r="D648">
        <v>233</v>
      </c>
      <c r="E648" t="s">
        <v>332</v>
      </c>
      <c r="F648" t="s">
        <v>1621</v>
      </c>
    </row>
    <row r="649" spans="1:6" x14ac:dyDescent="0.25">
      <c r="A649">
        <v>4432</v>
      </c>
      <c r="B649">
        <v>4233</v>
      </c>
      <c r="C649">
        <v>306</v>
      </c>
      <c r="D649">
        <v>233</v>
      </c>
      <c r="E649" t="s">
        <v>332</v>
      </c>
      <c r="F649" t="s">
        <v>1621</v>
      </c>
    </row>
    <row r="650" spans="1:6" x14ac:dyDescent="0.25">
      <c r="A650">
        <v>4234</v>
      </c>
      <c r="B650">
        <v>4234</v>
      </c>
      <c r="C650">
        <v>307</v>
      </c>
      <c r="D650">
        <v>234</v>
      </c>
      <c r="E650" t="s">
        <v>334</v>
      </c>
      <c r="F650" t="s">
        <v>1622</v>
      </c>
    </row>
    <row r="651" spans="1:6" x14ac:dyDescent="0.25">
      <c r="A651">
        <v>4242</v>
      </c>
      <c r="B651">
        <v>4242</v>
      </c>
      <c r="C651">
        <v>308</v>
      </c>
      <c r="D651">
        <v>242</v>
      </c>
      <c r="E651" t="s">
        <v>339</v>
      </c>
      <c r="F651" t="s">
        <v>1623</v>
      </c>
    </row>
    <row r="652" spans="1:6" x14ac:dyDescent="0.25">
      <c r="A652">
        <v>4373</v>
      </c>
      <c r="B652">
        <v>4242</v>
      </c>
      <c r="C652">
        <v>308</v>
      </c>
      <c r="D652">
        <v>242</v>
      </c>
      <c r="E652" t="s">
        <v>339</v>
      </c>
      <c r="F652" t="s">
        <v>1623</v>
      </c>
    </row>
    <row r="653" spans="1:6" x14ac:dyDescent="0.25">
      <c r="A653">
        <v>4113</v>
      </c>
      <c r="B653">
        <v>4243</v>
      </c>
      <c r="C653">
        <v>309</v>
      </c>
      <c r="D653">
        <v>243</v>
      </c>
      <c r="E653" t="s">
        <v>341</v>
      </c>
      <c r="F653" t="s">
        <v>1624</v>
      </c>
    </row>
    <row r="654" spans="1:6" x14ac:dyDescent="0.25">
      <c r="A654">
        <v>4243</v>
      </c>
      <c r="B654">
        <v>4243</v>
      </c>
      <c r="C654">
        <v>309</v>
      </c>
      <c r="D654">
        <v>243</v>
      </c>
      <c r="E654" t="s">
        <v>341</v>
      </c>
      <c r="F654" t="s">
        <v>1624</v>
      </c>
    </row>
    <row r="655" spans="1:6" x14ac:dyDescent="0.25">
      <c r="A655">
        <v>1351</v>
      </c>
      <c r="B655">
        <v>4256</v>
      </c>
      <c r="C655">
        <v>310</v>
      </c>
      <c r="D655">
        <v>256</v>
      </c>
      <c r="E655" t="s">
        <v>353</v>
      </c>
      <c r="F655" t="s">
        <v>1625</v>
      </c>
    </row>
    <row r="656" spans="1:6" x14ac:dyDescent="0.25">
      <c r="A656">
        <v>1481</v>
      </c>
      <c r="B656">
        <v>4256</v>
      </c>
      <c r="C656">
        <v>310</v>
      </c>
      <c r="D656">
        <v>256</v>
      </c>
      <c r="E656" t="s">
        <v>353</v>
      </c>
      <c r="F656" t="s">
        <v>1625</v>
      </c>
    </row>
    <row r="657" spans="1:6" x14ac:dyDescent="0.25">
      <c r="A657">
        <v>1628</v>
      </c>
      <c r="B657">
        <v>4256</v>
      </c>
      <c r="C657">
        <v>310</v>
      </c>
      <c r="D657">
        <v>256</v>
      </c>
      <c r="E657" t="s">
        <v>353</v>
      </c>
      <c r="F657" t="s">
        <v>1625</v>
      </c>
    </row>
    <row r="658" spans="1:6" x14ac:dyDescent="0.25">
      <c r="A658">
        <v>4256</v>
      </c>
      <c r="B658">
        <v>4256</v>
      </c>
      <c r="C658">
        <v>310</v>
      </c>
      <c r="D658">
        <v>256</v>
      </c>
      <c r="E658" t="s">
        <v>353</v>
      </c>
      <c r="F658" t="s">
        <v>1625</v>
      </c>
    </row>
    <row r="659" spans="1:6" x14ac:dyDescent="0.25">
      <c r="A659">
        <v>4065</v>
      </c>
      <c r="B659">
        <v>4259</v>
      </c>
      <c r="C659">
        <v>311</v>
      </c>
      <c r="D659">
        <v>259</v>
      </c>
      <c r="E659" t="s">
        <v>357</v>
      </c>
      <c r="F659" t="s">
        <v>1626</v>
      </c>
    </row>
    <row r="660" spans="1:6" x14ac:dyDescent="0.25">
      <c r="A660">
        <v>4259</v>
      </c>
      <c r="B660">
        <v>4259</v>
      </c>
      <c r="C660">
        <v>311</v>
      </c>
      <c r="D660">
        <v>259</v>
      </c>
      <c r="E660" t="s">
        <v>357</v>
      </c>
      <c r="F660" t="s">
        <v>1626</v>
      </c>
    </row>
    <row r="661" spans="1:6" x14ac:dyDescent="0.25">
      <c r="A661">
        <v>4261</v>
      </c>
      <c r="B661">
        <v>4261</v>
      </c>
      <c r="C661">
        <v>312</v>
      </c>
      <c r="D661">
        <v>261</v>
      </c>
      <c r="E661" t="s">
        <v>359</v>
      </c>
      <c r="F661" t="s">
        <v>1627</v>
      </c>
    </row>
    <row r="662" spans="1:6" x14ac:dyDescent="0.25">
      <c r="A662">
        <v>4528</v>
      </c>
      <c r="B662">
        <v>4261</v>
      </c>
      <c r="C662">
        <v>312</v>
      </c>
      <c r="D662">
        <v>261</v>
      </c>
      <c r="E662" t="s">
        <v>359</v>
      </c>
      <c r="F662" t="s">
        <v>1627</v>
      </c>
    </row>
    <row r="663" spans="1:6" x14ac:dyDescent="0.25">
      <c r="A663">
        <v>4272</v>
      </c>
      <c r="B663">
        <v>4272</v>
      </c>
      <c r="C663">
        <v>313</v>
      </c>
      <c r="D663">
        <v>272</v>
      </c>
      <c r="E663" t="s">
        <v>372</v>
      </c>
      <c r="F663" t="s">
        <v>1628</v>
      </c>
    </row>
    <row r="664" spans="1:6" x14ac:dyDescent="0.25">
      <c r="A664">
        <v>4276</v>
      </c>
      <c r="B664">
        <v>4276</v>
      </c>
      <c r="C664">
        <v>314</v>
      </c>
      <c r="D664">
        <v>276</v>
      </c>
      <c r="E664" t="s">
        <v>376</v>
      </c>
      <c r="F664" t="s">
        <v>1629</v>
      </c>
    </row>
    <row r="665" spans="1:6" x14ac:dyDescent="0.25">
      <c r="A665">
        <v>4290</v>
      </c>
      <c r="B665">
        <v>4290</v>
      </c>
      <c r="C665">
        <v>315</v>
      </c>
      <c r="D665">
        <v>290</v>
      </c>
      <c r="E665" t="s">
        <v>390</v>
      </c>
      <c r="F665" t="s">
        <v>1630</v>
      </c>
    </row>
    <row r="666" spans="1:6" x14ac:dyDescent="0.25">
      <c r="A666">
        <v>4328</v>
      </c>
      <c r="B666">
        <v>4328</v>
      </c>
      <c r="C666">
        <v>316</v>
      </c>
      <c r="D666">
        <v>328</v>
      </c>
      <c r="E666" t="s">
        <v>430</v>
      </c>
      <c r="F666" t="s">
        <v>1631</v>
      </c>
    </row>
    <row r="667" spans="1:6" x14ac:dyDescent="0.25">
      <c r="A667">
        <v>4338</v>
      </c>
      <c r="B667">
        <v>4338</v>
      </c>
      <c r="C667">
        <v>317</v>
      </c>
      <c r="D667">
        <v>338</v>
      </c>
      <c r="E667" t="s">
        <v>447</v>
      </c>
      <c r="F667" t="s">
        <v>1632</v>
      </c>
    </row>
    <row r="668" spans="1:6" x14ac:dyDescent="0.25">
      <c r="A668">
        <v>4284</v>
      </c>
      <c r="B668">
        <v>4340</v>
      </c>
      <c r="C668">
        <v>318</v>
      </c>
      <c r="D668">
        <v>340</v>
      </c>
      <c r="E668" t="s">
        <v>451</v>
      </c>
      <c r="F668" t="s">
        <v>1633</v>
      </c>
    </row>
    <row r="669" spans="1:6" x14ac:dyDescent="0.25">
      <c r="A669">
        <v>4340</v>
      </c>
      <c r="B669">
        <v>4340</v>
      </c>
      <c r="C669">
        <v>318</v>
      </c>
      <c r="D669">
        <v>340</v>
      </c>
      <c r="E669" t="s">
        <v>451</v>
      </c>
      <c r="F669" t="s">
        <v>1633</v>
      </c>
    </row>
    <row r="670" spans="1:6" x14ac:dyDescent="0.25">
      <c r="A670">
        <v>4230</v>
      </c>
      <c r="B670">
        <v>4342</v>
      </c>
      <c r="C670">
        <v>319</v>
      </c>
      <c r="D670">
        <v>342</v>
      </c>
      <c r="E670" t="s">
        <v>453</v>
      </c>
      <c r="F670" t="s">
        <v>1634</v>
      </c>
    </row>
    <row r="671" spans="1:6" x14ac:dyDescent="0.25">
      <c r="A671">
        <v>4342</v>
      </c>
      <c r="B671">
        <v>4342</v>
      </c>
      <c r="C671">
        <v>319</v>
      </c>
      <c r="D671">
        <v>342</v>
      </c>
      <c r="E671" t="s">
        <v>453</v>
      </c>
      <c r="F671" t="s">
        <v>1634</v>
      </c>
    </row>
    <row r="672" spans="1:6" x14ac:dyDescent="0.25">
      <c r="A672">
        <v>1366</v>
      </c>
      <c r="B672">
        <v>4343</v>
      </c>
      <c r="C672">
        <v>320</v>
      </c>
      <c r="D672">
        <v>343</v>
      </c>
      <c r="E672" t="s">
        <v>649</v>
      </c>
      <c r="F672" t="s">
        <v>1635</v>
      </c>
    </row>
    <row r="673" spans="1:6" x14ac:dyDescent="0.25">
      <c r="A673">
        <v>4343</v>
      </c>
      <c r="B673">
        <v>4343</v>
      </c>
      <c r="C673">
        <v>320</v>
      </c>
      <c r="D673">
        <v>343</v>
      </c>
      <c r="E673" t="s">
        <v>649</v>
      </c>
      <c r="F673" t="s">
        <v>1635</v>
      </c>
    </row>
    <row r="674" spans="1:6" x14ac:dyDescent="0.25">
      <c r="A674">
        <v>4374</v>
      </c>
      <c r="B674">
        <v>4374</v>
      </c>
      <c r="C674">
        <v>321</v>
      </c>
      <c r="D674">
        <v>374</v>
      </c>
      <c r="E674" t="s">
        <v>474</v>
      </c>
      <c r="F674" t="s">
        <v>1636</v>
      </c>
    </row>
    <row r="675" spans="1:6" x14ac:dyDescent="0.25">
      <c r="A675">
        <v>4375</v>
      </c>
      <c r="B675">
        <v>4375</v>
      </c>
      <c r="C675">
        <v>322</v>
      </c>
      <c r="D675">
        <v>375</v>
      </c>
      <c r="E675" t="s">
        <v>476</v>
      </c>
      <c r="F675" t="s">
        <v>1637</v>
      </c>
    </row>
    <row r="676" spans="1:6" x14ac:dyDescent="0.25">
      <c r="A676">
        <v>4410</v>
      </c>
      <c r="B676">
        <v>4410</v>
      </c>
      <c r="C676">
        <v>323</v>
      </c>
      <c r="D676">
        <v>410</v>
      </c>
      <c r="E676" t="s">
        <v>497</v>
      </c>
      <c r="F676" t="s">
        <v>1638</v>
      </c>
    </row>
    <row r="677" spans="1:6" x14ac:dyDescent="0.25">
      <c r="A677">
        <v>4429</v>
      </c>
      <c r="B677">
        <v>4454</v>
      </c>
      <c r="C677">
        <v>324</v>
      </c>
      <c r="D677">
        <v>454</v>
      </c>
      <c r="E677" t="s">
        <v>1298</v>
      </c>
      <c r="F677" t="s">
        <v>1639</v>
      </c>
    </row>
    <row r="678" spans="1:6" x14ac:dyDescent="0.25">
      <c r="A678">
        <v>4454</v>
      </c>
      <c r="B678">
        <v>4454</v>
      </c>
      <c r="C678">
        <v>324</v>
      </c>
      <c r="D678">
        <v>454</v>
      </c>
      <c r="E678" t="s">
        <v>1298</v>
      </c>
      <c r="F678" t="s">
        <v>1639</v>
      </c>
    </row>
    <row r="679" spans="1:6" x14ac:dyDescent="0.25">
      <c r="A679">
        <v>4694</v>
      </c>
      <c r="B679">
        <v>4454</v>
      </c>
      <c r="C679">
        <v>324</v>
      </c>
      <c r="D679">
        <v>454</v>
      </c>
      <c r="E679" t="s">
        <v>1298</v>
      </c>
      <c r="F679" t="s">
        <v>1639</v>
      </c>
    </row>
    <row r="680" spans="1:6" x14ac:dyDescent="0.25">
      <c r="A680">
        <v>4118</v>
      </c>
      <c r="B680">
        <v>4456</v>
      </c>
      <c r="C680">
        <v>325</v>
      </c>
      <c r="D680">
        <v>456</v>
      </c>
      <c r="E680" t="s">
        <v>1299</v>
      </c>
      <c r="F680" t="s">
        <v>1640</v>
      </c>
    </row>
    <row r="681" spans="1:6" x14ac:dyDescent="0.25">
      <c r="A681">
        <v>4456</v>
      </c>
      <c r="B681">
        <v>4456</v>
      </c>
      <c r="C681">
        <v>325</v>
      </c>
      <c r="D681">
        <v>456</v>
      </c>
      <c r="E681" t="s">
        <v>1299</v>
      </c>
      <c r="F681" t="s">
        <v>1640</v>
      </c>
    </row>
    <row r="682" spans="1:6" x14ac:dyDescent="0.25">
      <c r="A682">
        <v>4498</v>
      </c>
      <c r="B682">
        <v>4498</v>
      </c>
      <c r="C682">
        <v>326</v>
      </c>
      <c r="D682">
        <v>498</v>
      </c>
      <c r="E682" t="s">
        <v>539</v>
      </c>
      <c r="F682" t="s">
        <v>1641</v>
      </c>
    </row>
    <row r="683" spans="1:6" x14ac:dyDescent="0.25">
      <c r="A683">
        <v>4503</v>
      </c>
      <c r="B683">
        <v>4503</v>
      </c>
      <c r="C683">
        <v>327</v>
      </c>
      <c r="D683">
        <v>503</v>
      </c>
      <c r="E683" t="s">
        <v>543</v>
      </c>
      <c r="F683" t="s">
        <v>1642</v>
      </c>
    </row>
    <row r="684" spans="1:6" x14ac:dyDescent="0.25">
      <c r="A684">
        <v>4508</v>
      </c>
      <c r="B684">
        <v>4508</v>
      </c>
      <c r="C684">
        <v>328</v>
      </c>
      <c r="D684">
        <v>508</v>
      </c>
      <c r="E684" t="s">
        <v>549</v>
      </c>
      <c r="F684" t="s">
        <v>1643</v>
      </c>
    </row>
    <row r="685" spans="1:6" x14ac:dyDescent="0.25">
      <c r="A685">
        <v>4531</v>
      </c>
      <c r="B685">
        <v>4531</v>
      </c>
      <c r="C685">
        <v>329</v>
      </c>
      <c r="D685">
        <v>531</v>
      </c>
      <c r="E685" t="s">
        <v>569</v>
      </c>
      <c r="F685" t="s">
        <v>1644</v>
      </c>
    </row>
    <row r="686" spans="1:6" x14ac:dyDescent="0.25">
      <c r="A686">
        <v>4649</v>
      </c>
      <c r="B686">
        <v>4531</v>
      </c>
      <c r="C686">
        <v>329</v>
      </c>
      <c r="D686">
        <v>531</v>
      </c>
      <c r="E686" t="s">
        <v>569</v>
      </c>
      <c r="F686" t="s">
        <v>1644</v>
      </c>
    </row>
    <row r="687" spans="1:6" x14ac:dyDescent="0.25">
      <c r="A687">
        <v>4044</v>
      </c>
      <c r="B687">
        <v>4532</v>
      </c>
      <c r="C687">
        <v>330</v>
      </c>
      <c r="D687">
        <v>532</v>
      </c>
      <c r="E687" t="s">
        <v>571</v>
      </c>
      <c r="F687" t="s">
        <v>1645</v>
      </c>
    </row>
    <row r="688" spans="1:6" x14ac:dyDescent="0.25">
      <c r="A688">
        <v>4045</v>
      </c>
      <c r="B688">
        <v>4532</v>
      </c>
      <c r="C688">
        <v>330</v>
      </c>
      <c r="D688">
        <v>532</v>
      </c>
      <c r="E688" t="s">
        <v>571</v>
      </c>
      <c r="F688" t="s">
        <v>1645</v>
      </c>
    </row>
    <row r="689" spans="1:6" x14ac:dyDescent="0.25">
      <c r="A689">
        <v>4371</v>
      </c>
      <c r="B689">
        <v>4532</v>
      </c>
      <c r="C689">
        <v>330</v>
      </c>
      <c r="D689">
        <v>532</v>
      </c>
      <c r="E689" t="s">
        <v>571</v>
      </c>
      <c r="F689" t="s">
        <v>1645</v>
      </c>
    </row>
    <row r="690" spans="1:6" x14ac:dyDescent="0.25">
      <c r="A690">
        <v>4532</v>
      </c>
      <c r="B690">
        <v>4532</v>
      </c>
      <c r="C690">
        <v>330</v>
      </c>
      <c r="D690">
        <v>532</v>
      </c>
      <c r="E690" t="s">
        <v>571</v>
      </c>
      <c r="F690" t="s">
        <v>1645</v>
      </c>
    </row>
    <row r="691" spans="1:6" x14ac:dyDescent="0.25">
      <c r="A691">
        <v>4533</v>
      </c>
      <c r="B691">
        <v>4533</v>
      </c>
      <c r="C691">
        <v>331</v>
      </c>
      <c r="D691">
        <v>533</v>
      </c>
      <c r="E691" t="s">
        <v>573</v>
      </c>
      <c r="F691" t="s">
        <v>1646</v>
      </c>
    </row>
    <row r="692" spans="1:6" x14ac:dyDescent="0.25">
      <c r="A692">
        <v>4369</v>
      </c>
      <c r="B692">
        <v>4534</v>
      </c>
      <c r="C692">
        <v>332</v>
      </c>
      <c r="D692">
        <v>534</v>
      </c>
      <c r="E692" t="s">
        <v>575</v>
      </c>
      <c r="F692" t="s">
        <v>1647</v>
      </c>
    </row>
    <row r="693" spans="1:6" x14ac:dyDescent="0.25">
      <c r="A693">
        <v>4534</v>
      </c>
      <c r="B693">
        <v>4534</v>
      </c>
      <c r="C693">
        <v>332</v>
      </c>
      <c r="D693">
        <v>534</v>
      </c>
      <c r="E693" t="s">
        <v>575</v>
      </c>
      <c r="F693" t="s">
        <v>1647</v>
      </c>
    </row>
    <row r="694" spans="1:6" x14ac:dyDescent="0.25">
      <c r="A694">
        <v>4250</v>
      </c>
      <c r="B694">
        <v>4540</v>
      </c>
      <c r="C694">
        <v>333</v>
      </c>
      <c r="D694">
        <v>540</v>
      </c>
      <c r="E694" t="s">
        <v>581</v>
      </c>
      <c r="F694" t="s">
        <v>1648</v>
      </c>
    </row>
    <row r="695" spans="1:6" x14ac:dyDescent="0.25">
      <c r="A695">
        <v>4540</v>
      </c>
      <c r="B695">
        <v>4540</v>
      </c>
      <c r="C695">
        <v>333</v>
      </c>
      <c r="D695">
        <v>540</v>
      </c>
      <c r="E695" t="s">
        <v>581</v>
      </c>
      <c r="F695" t="s">
        <v>1648</v>
      </c>
    </row>
    <row r="696" spans="1:6" x14ac:dyDescent="0.25">
      <c r="A696">
        <v>4053</v>
      </c>
      <c r="B696">
        <v>4551</v>
      </c>
      <c r="C696">
        <v>334</v>
      </c>
      <c r="D696">
        <v>551</v>
      </c>
      <c r="E696" t="s">
        <v>589</v>
      </c>
      <c r="F696" t="s">
        <v>1649</v>
      </c>
    </row>
    <row r="697" spans="1:6" x14ac:dyDescent="0.25">
      <c r="A697">
        <v>4551</v>
      </c>
      <c r="B697">
        <v>4551</v>
      </c>
      <c r="C697">
        <v>334</v>
      </c>
      <c r="D697">
        <v>551</v>
      </c>
      <c r="E697" t="s">
        <v>589</v>
      </c>
      <c r="F697" t="s">
        <v>1649</v>
      </c>
    </row>
    <row r="698" spans="1:6" x14ac:dyDescent="0.25">
      <c r="A698">
        <v>4702</v>
      </c>
      <c r="B698">
        <v>4551</v>
      </c>
      <c r="C698">
        <v>334</v>
      </c>
      <c r="D698">
        <v>551</v>
      </c>
      <c r="E698" t="s">
        <v>589</v>
      </c>
      <c r="F698" t="s">
        <v>1649</v>
      </c>
    </row>
    <row r="699" spans="1:6" x14ac:dyDescent="0.25">
      <c r="A699">
        <v>4588</v>
      </c>
      <c r="B699">
        <v>4588</v>
      </c>
      <c r="C699">
        <v>335</v>
      </c>
      <c r="D699">
        <v>588</v>
      </c>
      <c r="E699" t="s">
        <v>603</v>
      </c>
      <c r="F699" t="s">
        <v>1650</v>
      </c>
    </row>
    <row r="700" spans="1:6" x14ac:dyDescent="0.25">
      <c r="A700">
        <v>4591</v>
      </c>
      <c r="B700">
        <v>4591</v>
      </c>
      <c r="C700">
        <v>336</v>
      </c>
      <c r="D700">
        <v>591</v>
      </c>
      <c r="E700" t="s">
        <v>605</v>
      </c>
      <c r="F700" t="s">
        <v>1651</v>
      </c>
    </row>
    <row r="701" spans="1:6" x14ac:dyDescent="0.25">
      <c r="A701">
        <v>4599</v>
      </c>
      <c r="B701">
        <v>4599</v>
      </c>
      <c r="C701">
        <v>337</v>
      </c>
      <c r="D701">
        <v>599</v>
      </c>
      <c r="E701" t="s">
        <v>607</v>
      </c>
      <c r="F701" t="s">
        <v>1652</v>
      </c>
    </row>
    <row r="702" spans="1:6" x14ac:dyDescent="0.25">
      <c r="A702">
        <v>4638</v>
      </c>
      <c r="B702">
        <v>4599</v>
      </c>
      <c r="C702">
        <v>337</v>
      </c>
      <c r="D702">
        <v>599</v>
      </c>
      <c r="E702" t="s">
        <v>607</v>
      </c>
      <c r="F702" t="s">
        <v>1652</v>
      </c>
    </row>
    <row r="703" spans="1:6" x14ac:dyDescent="0.25">
      <c r="A703">
        <v>4232</v>
      </c>
      <c r="B703">
        <v>4650</v>
      </c>
      <c r="C703">
        <v>338</v>
      </c>
      <c r="D703">
        <v>650</v>
      </c>
      <c r="E703" t="s">
        <v>627</v>
      </c>
      <c r="F703" t="s">
        <v>1653</v>
      </c>
    </row>
    <row r="704" spans="1:6" x14ac:dyDescent="0.25">
      <c r="A704">
        <v>4650</v>
      </c>
      <c r="B704">
        <v>4650</v>
      </c>
      <c r="C704">
        <v>338</v>
      </c>
      <c r="D704">
        <v>650</v>
      </c>
      <c r="E704" t="s">
        <v>627</v>
      </c>
      <c r="F704" t="s">
        <v>1653</v>
      </c>
    </row>
    <row r="705" spans="1:6" x14ac:dyDescent="0.25">
      <c r="A705">
        <v>4703</v>
      </c>
      <c r="B705">
        <v>4650</v>
      </c>
      <c r="C705">
        <v>338</v>
      </c>
      <c r="D705">
        <v>650</v>
      </c>
      <c r="E705" t="s">
        <v>627</v>
      </c>
      <c r="F705" t="s">
        <v>1653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343"/>
  <sheetViews>
    <sheetView topLeftCell="A272" workbookViewId="0">
      <selection activeCell="C273" sqref="C273"/>
    </sheetView>
  </sheetViews>
  <sheetFormatPr defaultRowHeight="15" x14ac:dyDescent="0.25"/>
  <cols>
    <col min="1" max="1" width="22.28515625" bestFit="1" customWidth="1"/>
    <col min="2" max="2" width="55.42578125" bestFit="1" customWidth="1"/>
    <col min="3" max="4" width="5.42578125" bestFit="1" customWidth="1"/>
  </cols>
  <sheetData>
    <row r="3" spans="1:3" x14ac:dyDescent="0.25">
      <c r="A3" s="56" t="s">
        <v>1271</v>
      </c>
    </row>
    <row r="4" spans="1:3" x14ac:dyDescent="0.25">
      <c r="A4" s="56" t="s">
        <v>1272</v>
      </c>
      <c r="B4" s="56" t="s">
        <v>1273</v>
      </c>
      <c r="C4" t="s">
        <v>1274</v>
      </c>
    </row>
    <row r="5" spans="1:3" x14ac:dyDescent="0.25">
      <c r="A5">
        <v>1001</v>
      </c>
      <c r="B5" t="s">
        <v>3</v>
      </c>
      <c r="C5" s="47">
        <v>282</v>
      </c>
    </row>
    <row r="6" spans="1:3" x14ac:dyDescent="0.25">
      <c r="A6">
        <v>1005</v>
      </c>
      <c r="B6" t="s">
        <v>7</v>
      </c>
      <c r="C6" s="47">
        <v>271</v>
      </c>
    </row>
    <row r="7" spans="1:3" x14ac:dyDescent="0.25">
      <c r="A7">
        <v>1008</v>
      </c>
      <c r="B7" t="s">
        <v>686</v>
      </c>
      <c r="C7" s="47">
        <v>50</v>
      </c>
    </row>
    <row r="8" spans="1:3" x14ac:dyDescent="0.25">
      <c r="A8">
        <v>1009</v>
      </c>
      <c r="B8" t="s">
        <v>12</v>
      </c>
      <c r="C8" s="47">
        <v>233</v>
      </c>
    </row>
    <row r="9" spans="1:3" x14ac:dyDescent="0.25">
      <c r="A9">
        <v>1010</v>
      </c>
      <c r="B9" t="s">
        <v>1275</v>
      </c>
      <c r="C9" s="47">
        <v>100</v>
      </c>
    </row>
    <row r="10" spans="1:3" x14ac:dyDescent="0.25">
      <c r="A10">
        <v>1013</v>
      </c>
      <c r="B10" t="s">
        <v>15</v>
      </c>
      <c r="C10" s="47">
        <v>266</v>
      </c>
    </row>
    <row r="11" spans="1:3" x14ac:dyDescent="0.25">
      <c r="A11">
        <v>1014</v>
      </c>
      <c r="B11" t="s">
        <v>17</v>
      </c>
      <c r="C11" s="47">
        <v>245</v>
      </c>
    </row>
    <row r="12" spans="1:3" x14ac:dyDescent="0.25">
      <c r="A12">
        <v>1015</v>
      </c>
      <c r="B12" t="s">
        <v>19</v>
      </c>
      <c r="C12" s="47">
        <v>358</v>
      </c>
    </row>
    <row r="13" spans="1:3" x14ac:dyDescent="0.25">
      <c r="A13">
        <v>1019</v>
      </c>
      <c r="B13" t="s">
        <v>1276</v>
      </c>
      <c r="C13" s="47">
        <v>165</v>
      </c>
    </row>
    <row r="14" spans="1:3" x14ac:dyDescent="0.25">
      <c r="A14">
        <v>1021</v>
      </c>
      <c r="B14" t="s">
        <v>25</v>
      </c>
      <c r="C14" s="47">
        <v>334</v>
      </c>
    </row>
    <row r="15" spans="1:3" x14ac:dyDescent="0.25">
      <c r="A15">
        <v>1022</v>
      </c>
      <c r="B15" t="s">
        <v>27</v>
      </c>
      <c r="C15" s="47">
        <v>194</v>
      </c>
    </row>
    <row r="16" spans="1:3" x14ac:dyDescent="0.25">
      <c r="A16">
        <v>1023</v>
      </c>
      <c r="B16" t="s">
        <v>1277</v>
      </c>
      <c r="C16" s="47">
        <v>744</v>
      </c>
    </row>
    <row r="17" spans="1:3" x14ac:dyDescent="0.25">
      <c r="A17">
        <v>1024</v>
      </c>
      <c r="B17" t="s">
        <v>30</v>
      </c>
      <c r="C17" s="47">
        <v>798</v>
      </c>
    </row>
    <row r="18" spans="1:3" x14ac:dyDescent="0.25">
      <c r="A18">
        <v>1025</v>
      </c>
      <c r="B18" t="s">
        <v>32</v>
      </c>
      <c r="C18" s="47">
        <v>536</v>
      </c>
    </row>
    <row r="19" spans="1:3" x14ac:dyDescent="0.25">
      <c r="A19">
        <v>1034</v>
      </c>
      <c r="B19" t="s">
        <v>48</v>
      </c>
      <c r="C19" s="47">
        <v>526</v>
      </c>
    </row>
    <row r="20" spans="1:3" x14ac:dyDescent="0.25">
      <c r="A20">
        <v>1059</v>
      </c>
      <c r="B20" t="s">
        <v>78</v>
      </c>
      <c r="C20" s="47">
        <v>52</v>
      </c>
    </row>
    <row r="21" spans="1:3" x14ac:dyDescent="0.25">
      <c r="A21">
        <v>1061</v>
      </c>
      <c r="B21" t="s">
        <v>82</v>
      </c>
      <c r="C21" s="47">
        <v>202</v>
      </c>
    </row>
    <row r="22" spans="1:3" x14ac:dyDescent="0.25">
      <c r="A22">
        <v>1062</v>
      </c>
      <c r="B22" t="s">
        <v>84</v>
      </c>
      <c r="C22" s="47">
        <v>513</v>
      </c>
    </row>
    <row r="23" spans="1:3" x14ac:dyDescent="0.25">
      <c r="A23">
        <v>1066</v>
      </c>
      <c r="B23" t="s">
        <v>88</v>
      </c>
      <c r="C23" s="47">
        <v>325</v>
      </c>
    </row>
    <row r="24" spans="1:3" x14ac:dyDescent="0.25">
      <c r="A24">
        <v>1074</v>
      </c>
      <c r="B24" t="s">
        <v>95</v>
      </c>
      <c r="C24" s="47">
        <v>116</v>
      </c>
    </row>
    <row r="25" spans="1:3" x14ac:dyDescent="0.25">
      <c r="A25">
        <v>1075</v>
      </c>
      <c r="B25" t="s">
        <v>97</v>
      </c>
      <c r="C25" s="47">
        <v>258</v>
      </c>
    </row>
    <row r="26" spans="1:3" x14ac:dyDescent="0.25">
      <c r="A26">
        <v>1079</v>
      </c>
      <c r="B26" t="s">
        <v>675</v>
      </c>
      <c r="C26" s="47">
        <v>333</v>
      </c>
    </row>
    <row r="27" spans="1:3" x14ac:dyDescent="0.25">
      <c r="A27">
        <v>1080</v>
      </c>
      <c r="B27" t="s">
        <v>666</v>
      </c>
      <c r="C27" s="47">
        <v>172</v>
      </c>
    </row>
    <row r="28" spans="1:3" x14ac:dyDescent="0.25">
      <c r="A28">
        <v>1081</v>
      </c>
      <c r="B28" t="s">
        <v>101</v>
      </c>
      <c r="C28" s="47">
        <v>249</v>
      </c>
    </row>
    <row r="29" spans="1:3" x14ac:dyDescent="0.25">
      <c r="A29">
        <v>1082</v>
      </c>
      <c r="B29" t="s">
        <v>103</v>
      </c>
      <c r="C29" s="47">
        <v>423</v>
      </c>
    </row>
    <row r="30" spans="1:3" x14ac:dyDescent="0.25">
      <c r="A30">
        <v>1083</v>
      </c>
      <c r="B30" t="s">
        <v>105</v>
      </c>
      <c r="C30" s="47">
        <v>146</v>
      </c>
    </row>
    <row r="31" spans="1:3" x14ac:dyDescent="0.25">
      <c r="A31">
        <v>1085</v>
      </c>
      <c r="B31" t="s">
        <v>107</v>
      </c>
      <c r="C31" s="47">
        <v>110</v>
      </c>
    </row>
    <row r="32" spans="1:3" x14ac:dyDescent="0.25">
      <c r="A32">
        <v>1088</v>
      </c>
      <c r="B32" t="s">
        <v>113</v>
      </c>
      <c r="C32" s="47">
        <v>444</v>
      </c>
    </row>
    <row r="33" spans="1:3" x14ac:dyDescent="0.25">
      <c r="A33">
        <v>1089</v>
      </c>
      <c r="B33" t="s">
        <v>115</v>
      </c>
      <c r="C33" s="47">
        <v>348</v>
      </c>
    </row>
    <row r="34" spans="1:3" x14ac:dyDescent="0.25">
      <c r="A34">
        <v>1094</v>
      </c>
      <c r="B34" t="s">
        <v>120</v>
      </c>
      <c r="C34" s="47">
        <v>309</v>
      </c>
    </row>
    <row r="35" spans="1:3" x14ac:dyDescent="0.25">
      <c r="A35">
        <v>1098</v>
      </c>
      <c r="B35" t="s">
        <v>124</v>
      </c>
      <c r="C35" s="47">
        <v>221</v>
      </c>
    </row>
    <row r="36" spans="1:3" x14ac:dyDescent="0.25">
      <c r="A36">
        <v>1103</v>
      </c>
      <c r="B36" t="s">
        <v>132</v>
      </c>
      <c r="C36" s="47">
        <v>285</v>
      </c>
    </row>
    <row r="37" spans="1:3" x14ac:dyDescent="0.25">
      <c r="A37">
        <v>1104</v>
      </c>
      <c r="B37" t="s">
        <v>134</v>
      </c>
      <c r="C37" s="47">
        <v>386</v>
      </c>
    </row>
    <row r="38" spans="1:3" x14ac:dyDescent="0.25">
      <c r="A38">
        <v>1106</v>
      </c>
      <c r="B38" t="s">
        <v>665</v>
      </c>
      <c r="C38" s="47">
        <v>229</v>
      </c>
    </row>
    <row r="39" spans="1:3" x14ac:dyDescent="0.25">
      <c r="A39">
        <v>1108</v>
      </c>
      <c r="B39" t="s">
        <v>139</v>
      </c>
      <c r="C39" s="47">
        <v>783</v>
      </c>
    </row>
    <row r="40" spans="1:3" x14ac:dyDescent="0.25">
      <c r="A40">
        <v>1111</v>
      </c>
      <c r="B40" t="s">
        <v>143</v>
      </c>
      <c r="C40" s="47">
        <v>341</v>
      </c>
    </row>
    <row r="41" spans="1:3" x14ac:dyDescent="0.25">
      <c r="A41">
        <v>1117</v>
      </c>
      <c r="B41" t="s">
        <v>153</v>
      </c>
      <c r="C41" s="47">
        <v>359</v>
      </c>
    </row>
    <row r="42" spans="1:3" x14ac:dyDescent="0.25">
      <c r="A42">
        <v>1119</v>
      </c>
      <c r="B42" t="s">
        <v>1278</v>
      </c>
      <c r="C42" s="47">
        <v>583</v>
      </c>
    </row>
    <row r="43" spans="1:3" x14ac:dyDescent="0.25">
      <c r="A43">
        <v>1120</v>
      </c>
      <c r="B43" t="s">
        <v>669</v>
      </c>
      <c r="C43" s="47">
        <v>373</v>
      </c>
    </row>
    <row r="44" spans="1:3" x14ac:dyDescent="0.25">
      <c r="A44">
        <v>1126</v>
      </c>
      <c r="B44" t="s">
        <v>660</v>
      </c>
      <c r="C44" s="47">
        <v>244</v>
      </c>
    </row>
    <row r="45" spans="1:3" x14ac:dyDescent="0.25">
      <c r="A45">
        <v>1127</v>
      </c>
      <c r="B45" t="s">
        <v>166</v>
      </c>
      <c r="C45" s="47">
        <v>258</v>
      </c>
    </row>
    <row r="46" spans="1:3" x14ac:dyDescent="0.25">
      <c r="A46">
        <v>1132</v>
      </c>
      <c r="B46" t="s">
        <v>174</v>
      </c>
      <c r="C46" s="47">
        <v>181</v>
      </c>
    </row>
    <row r="47" spans="1:3" x14ac:dyDescent="0.25">
      <c r="A47">
        <v>1133</v>
      </c>
      <c r="B47" t="s">
        <v>176</v>
      </c>
      <c r="C47" s="47">
        <v>299</v>
      </c>
    </row>
    <row r="48" spans="1:3" x14ac:dyDescent="0.25">
      <c r="A48">
        <v>1142</v>
      </c>
      <c r="B48" t="s">
        <v>192</v>
      </c>
      <c r="C48" s="47">
        <v>208</v>
      </c>
    </row>
    <row r="49" spans="1:3" x14ac:dyDescent="0.25">
      <c r="A49">
        <v>1146</v>
      </c>
      <c r="B49" t="s">
        <v>200</v>
      </c>
      <c r="C49" s="47">
        <v>455</v>
      </c>
    </row>
    <row r="50" spans="1:3" x14ac:dyDescent="0.25">
      <c r="A50">
        <v>1149</v>
      </c>
      <c r="B50" t="s">
        <v>204</v>
      </c>
      <c r="C50" s="47">
        <v>428</v>
      </c>
    </row>
    <row r="51" spans="1:3" x14ac:dyDescent="0.25">
      <c r="A51">
        <v>1150</v>
      </c>
      <c r="B51" t="s">
        <v>206</v>
      </c>
      <c r="C51" s="47">
        <v>301</v>
      </c>
    </row>
    <row r="52" spans="1:3" x14ac:dyDescent="0.25">
      <c r="A52">
        <v>1153</v>
      </c>
      <c r="B52" t="s">
        <v>663</v>
      </c>
      <c r="C52" s="47">
        <v>433</v>
      </c>
    </row>
    <row r="53" spans="1:3" x14ac:dyDescent="0.25">
      <c r="A53">
        <v>1154</v>
      </c>
      <c r="B53" t="s">
        <v>211</v>
      </c>
      <c r="C53" s="47">
        <v>238</v>
      </c>
    </row>
    <row r="54" spans="1:3" x14ac:dyDescent="0.25">
      <c r="A54">
        <v>1170</v>
      </c>
      <c r="B54" t="s">
        <v>236</v>
      </c>
      <c r="C54" s="47">
        <v>478</v>
      </c>
    </row>
    <row r="55" spans="1:3" x14ac:dyDescent="0.25">
      <c r="A55">
        <v>1175</v>
      </c>
      <c r="B55" t="s">
        <v>244</v>
      </c>
      <c r="C55" s="47">
        <v>268</v>
      </c>
    </row>
    <row r="56" spans="1:3" x14ac:dyDescent="0.25">
      <c r="A56">
        <v>1186</v>
      </c>
      <c r="B56" t="s">
        <v>259</v>
      </c>
      <c r="C56" s="47">
        <v>257</v>
      </c>
    </row>
    <row r="57" spans="1:3" x14ac:dyDescent="0.25">
      <c r="A57">
        <v>1188</v>
      </c>
      <c r="B57" t="s">
        <v>263</v>
      </c>
      <c r="C57" s="47">
        <v>64</v>
      </c>
    </row>
    <row r="58" spans="1:3" x14ac:dyDescent="0.25">
      <c r="A58">
        <v>1189</v>
      </c>
      <c r="B58" t="s">
        <v>265</v>
      </c>
      <c r="C58" s="47">
        <v>574</v>
      </c>
    </row>
    <row r="59" spans="1:3" x14ac:dyDescent="0.25">
      <c r="A59">
        <v>1197</v>
      </c>
      <c r="B59" t="s">
        <v>275</v>
      </c>
      <c r="C59" s="47">
        <v>884</v>
      </c>
    </row>
    <row r="60" spans="1:3" x14ac:dyDescent="0.25">
      <c r="A60">
        <v>1206</v>
      </c>
      <c r="B60" t="s">
        <v>288</v>
      </c>
      <c r="C60" s="47">
        <v>324</v>
      </c>
    </row>
    <row r="61" spans="1:3" x14ac:dyDescent="0.25">
      <c r="A61">
        <v>1207</v>
      </c>
      <c r="B61" t="s">
        <v>290</v>
      </c>
      <c r="C61" s="47">
        <v>298</v>
      </c>
    </row>
    <row r="62" spans="1:3" x14ac:dyDescent="0.25">
      <c r="A62">
        <v>1208</v>
      </c>
      <c r="B62" t="s">
        <v>292</v>
      </c>
      <c r="C62" s="47">
        <v>672</v>
      </c>
    </row>
    <row r="63" spans="1:3" x14ac:dyDescent="0.25">
      <c r="A63">
        <v>1211</v>
      </c>
      <c r="B63" t="s">
        <v>296</v>
      </c>
      <c r="C63" s="47">
        <v>281</v>
      </c>
    </row>
    <row r="64" spans="1:3" x14ac:dyDescent="0.25">
      <c r="A64">
        <v>1227</v>
      </c>
      <c r="B64" t="s">
        <v>1279</v>
      </c>
      <c r="C64" s="47">
        <v>916</v>
      </c>
    </row>
    <row r="65" spans="1:3" x14ac:dyDescent="0.25">
      <c r="A65">
        <v>1238</v>
      </c>
      <c r="B65" t="s">
        <v>685</v>
      </c>
      <c r="C65" s="47">
        <v>450</v>
      </c>
    </row>
    <row r="66" spans="1:3" x14ac:dyDescent="0.25">
      <c r="A66">
        <v>1251</v>
      </c>
      <c r="B66" t="s">
        <v>347</v>
      </c>
      <c r="C66" s="47">
        <v>523</v>
      </c>
    </row>
    <row r="67" spans="1:3" x14ac:dyDescent="0.25">
      <c r="A67">
        <v>1255</v>
      </c>
      <c r="B67" t="s">
        <v>351</v>
      </c>
      <c r="C67" s="47">
        <v>507</v>
      </c>
    </row>
    <row r="68" spans="1:3" x14ac:dyDescent="0.25">
      <c r="A68">
        <v>1257</v>
      </c>
      <c r="B68" t="s">
        <v>355</v>
      </c>
      <c r="C68" s="47">
        <v>827</v>
      </c>
    </row>
    <row r="69" spans="1:3" x14ac:dyDescent="0.25">
      <c r="A69">
        <v>1264</v>
      </c>
      <c r="B69" t="s">
        <v>363</v>
      </c>
      <c r="C69" s="47">
        <v>382</v>
      </c>
    </row>
    <row r="70" spans="1:3" x14ac:dyDescent="0.25">
      <c r="A70">
        <v>1265</v>
      </c>
      <c r="B70" t="s">
        <v>365</v>
      </c>
      <c r="C70" s="47">
        <v>267</v>
      </c>
    </row>
    <row r="71" spans="1:3" x14ac:dyDescent="0.25">
      <c r="A71">
        <v>1270</v>
      </c>
      <c r="B71" t="s">
        <v>369</v>
      </c>
      <c r="C71" s="47">
        <v>400</v>
      </c>
    </row>
    <row r="72" spans="1:3" x14ac:dyDescent="0.25">
      <c r="A72">
        <v>1271</v>
      </c>
      <c r="B72" t="s">
        <v>1280</v>
      </c>
      <c r="C72" s="47">
        <v>974</v>
      </c>
    </row>
    <row r="73" spans="1:3" x14ac:dyDescent="0.25">
      <c r="A73">
        <v>1273</v>
      </c>
      <c r="B73" t="s">
        <v>374</v>
      </c>
      <c r="C73" s="47">
        <v>483</v>
      </c>
    </row>
    <row r="74" spans="1:3" x14ac:dyDescent="0.25">
      <c r="A74">
        <v>1277</v>
      </c>
      <c r="B74" t="s">
        <v>378</v>
      </c>
      <c r="C74" s="47">
        <v>830</v>
      </c>
    </row>
    <row r="75" spans="1:3" x14ac:dyDescent="0.25">
      <c r="A75">
        <v>1278</v>
      </c>
      <c r="B75" t="s">
        <v>380</v>
      </c>
      <c r="C75" s="47">
        <v>317</v>
      </c>
    </row>
    <row r="76" spans="1:3" x14ac:dyDescent="0.25">
      <c r="A76">
        <v>1279</v>
      </c>
      <c r="B76" t="s">
        <v>382</v>
      </c>
      <c r="C76" s="47">
        <v>348</v>
      </c>
    </row>
    <row r="77" spans="1:3" x14ac:dyDescent="0.25">
      <c r="A77">
        <v>1291</v>
      </c>
      <c r="B77" t="s">
        <v>392</v>
      </c>
      <c r="C77" s="47">
        <v>341</v>
      </c>
    </row>
    <row r="78" spans="1:3" x14ac:dyDescent="0.25">
      <c r="A78">
        <v>1293</v>
      </c>
      <c r="B78" t="s">
        <v>394</v>
      </c>
      <c r="C78" s="47">
        <v>184</v>
      </c>
    </row>
    <row r="79" spans="1:3" x14ac:dyDescent="0.25">
      <c r="A79">
        <v>1294</v>
      </c>
      <c r="B79" t="s">
        <v>396</v>
      </c>
      <c r="C79" s="47">
        <v>657</v>
      </c>
    </row>
    <row r="80" spans="1:3" x14ac:dyDescent="0.25">
      <c r="A80">
        <v>1295</v>
      </c>
      <c r="B80" t="s">
        <v>398</v>
      </c>
      <c r="C80" s="47">
        <v>303</v>
      </c>
    </row>
    <row r="81" spans="1:3" x14ac:dyDescent="0.25">
      <c r="A81">
        <v>1296</v>
      </c>
      <c r="B81" t="s">
        <v>1281</v>
      </c>
      <c r="C81" s="47">
        <v>750</v>
      </c>
    </row>
    <row r="82" spans="1:3" x14ac:dyDescent="0.25">
      <c r="A82">
        <v>1297</v>
      </c>
      <c r="B82" t="s">
        <v>401</v>
      </c>
      <c r="C82" s="47">
        <v>328</v>
      </c>
    </row>
    <row r="83" spans="1:3" x14ac:dyDescent="0.25">
      <c r="A83">
        <v>1300</v>
      </c>
      <c r="B83" t="s">
        <v>677</v>
      </c>
      <c r="C83" s="47">
        <v>389</v>
      </c>
    </row>
    <row r="84" spans="1:3" x14ac:dyDescent="0.25">
      <c r="A84">
        <v>1311</v>
      </c>
      <c r="B84" t="s">
        <v>411</v>
      </c>
      <c r="C84" s="47">
        <v>332</v>
      </c>
    </row>
    <row r="85" spans="1:3" x14ac:dyDescent="0.25">
      <c r="A85">
        <v>1339</v>
      </c>
      <c r="B85" t="s">
        <v>449</v>
      </c>
      <c r="C85" s="47">
        <v>404</v>
      </c>
    </row>
    <row r="86" spans="1:3" x14ac:dyDescent="0.25">
      <c r="A86">
        <v>1346</v>
      </c>
      <c r="B86" t="s">
        <v>456</v>
      </c>
      <c r="C86" s="47">
        <v>161</v>
      </c>
    </row>
    <row r="87" spans="1:3" x14ac:dyDescent="0.25">
      <c r="A87">
        <v>1347</v>
      </c>
      <c r="B87" t="s">
        <v>458</v>
      </c>
      <c r="C87" s="47">
        <v>495</v>
      </c>
    </row>
    <row r="88" spans="1:3" x14ac:dyDescent="0.25">
      <c r="A88">
        <v>1377</v>
      </c>
      <c r="B88" t="s">
        <v>478</v>
      </c>
      <c r="C88" s="47">
        <v>844</v>
      </c>
    </row>
    <row r="89" spans="1:3" x14ac:dyDescent="0.25">
      <c r="A89">
        <v>1378</v>
      </c>
      <c r="B89" t="s">
        <v>480</v>
      </c>
      <c r="C89" s="47">
        <v>628</v>
      </c>
    </row>
    <row r="90" spans="1:3" x14ac:dyDescent="0.25">
      <c r="A90">
        <v>1459</v>
      </c>
      <c r="B90" t="s">
        <v>516</v>
      </c>
      <c r="C90" s="47">
        <v>840</v>
      </c>
    </row>
    <row r="91" spans="1:3" x14ac:dyDescent="0.25">
      <c r="A91">
        <v>1463</v>
      </c>
      <c r="B91" t="s">
        <v>520</v>
      </c>
      <c r="C91" s="47">
        <v>831</v>
      </c>
    </row>
    <row r="92" spans="1:3" x14ac:dyDescent="0.25">
      <c r="A92">
        <v>1477</v>
      </c>
      <c r="B92" t="s">
        <v>529</v>
      </c>
      <c r="C92" s="47">
        <v>270</v>
      </c>
    </row>
    <row r="93" spans="1:3" x14ac:dyDescent="0.25">
      <c r="A93">
        <v>1489</v>
      </c>
      <c r="B93" t="s">
        <v>537</v>
      </c>
      <c r="C93" s="47">
        <v>431</v>
      </c>
    </row>
    <row r="94" spans="1:3" x14ac:dyDescent="0.25">
      <c r="A94">
        <v>1504</v>
      </c>
      <c r="B94" t="s">
        <v>545</v>
      </c>
      <c r="C94" s="47">
        <v>364</v>
      </c>
    </row>
    <row r="95" spans="1:3" x14ac:dyDescent="0.25">
      <c r="A95">
        <v>1603</v>
      </c>
      <c r="B95" t="s">
        <v>609</v>
      </c>
      <c r="C95" s="47">
        <v>430</v>
      </c>
    </row>
    <row r="96" spans="1:3" x14ac:dyDescent="0.25">
      <c r="A96">
        <v>1639</v>
      </c>
      <c r="B96" t="s">
        <v>616</v>
      </c>
      <c r="C96" s="47">
        <v>648</v>
      </c>
    </row>
    <row r="97" spans="1:3" x14ac:dyDescent="0.25">
      <c r="A97">
        <v>1641</v>
      </c>
      <c r="B97" t="s">
        <v>1282</v>
      </c>
      <c r="C97" s="47">
        <v>596</v>
      </c>
    </row>
    <row r="98" spans="1:3" x14ac:dyDescent="0.25">
      <c r="A98">
        <v>1642</v>
      </c>
      <c r="B98" t="s">
        <v>619</v>
      </c>
      <c r="C98" s="47">
        <v>449</v>
      </c>
    </row>
    <row r="99" spans="1:3" x14ac:dyDescent="0.25">
      <c r="A99">
        <v>2003</v>
      </c>
      <c r="B99" t="s">
        <v>1283</v>
      </c>
      <c r="C99" s="47">
        <v>535</v>
      </c>
    </row>
    <row r="100" spans="1:3" x14ac:dyDescent="0.25">
      <c r="A100">
        <v>2007</v>
      </c>
      <c r="B100" t="s">
        <v>9</v>
      </c>
      <c r="C100" s="47">
        <v>470</v>
      </c>
    </row>
    <row r="101" spans="1:3" x14ac:dyDescent="0.25">
      <c r="A101">
        <v>2026</v>
      </c>
      <c r="B101" t="s">
        <v>34</v>
      </c>
      <c r="C101" s="47">
        <v>289</v>
      </c>
    </row>
    <row r="102" spans="1:3" x14ac:dyDescent="0.25">
      <c r="A102">
        <v>2027</v>
      </c>
      <c r="B102" t="s">
        <v>36</v>
      </c>
      <c r="C102" s="47">
        <v>854</v>
      </c>
    </row>
    <row r="103" spans="1:3" x14ac:dyDescent="0.25">
      <c r="A103">
        <v>2028</v>
      </c>
      <c r="B103" t="s">
        <v>1284</v>
      </c>
      <c r="C103" s="47">
        <v>1129</v>
      </c>
    </row>
    <row r="104" spans="1:3" x14ac:dyDescent="0.25">
      <c r="A104">
        <v>2030</v>
      </c>
      <c r="B104" t="s">
        <v>40</v>
      </c>
      <c r="C104" s="47">
        <v>584</v>
      </c>
    </row>
    <row r="105" spans="1:3" x14ac:dyDescent="0.25">
      <c r="A105">
        <v>2031</v>
      </c>
      <c r="B105" t="s">
        <v>42</v>
      </c>
      <c r="C105" s="47">
        <v>1030</v>
      </c>
    </row>
    <row r="106" spans="1:3" x14ac:dyDescent="0.25">
      <c r="A106">
        <v>2033</v>
      </c>
      <c r="B106" t="s">
        <v>46</v>
      </c>
      <c r="C106" s="47">
        <v>691</v>
      </c>
    </row>
    <row r="107" spans="1:3" x14ac:dyDescent="0.25">
      <c r="A107">
        <v>2052</v>
      </c>
      <c r="B107" t="s">
        <v>70</v>
      </c>
      <c r="C107" s="47">
        <v>332</v>
      </c>
    </row>
    <row r="108" spans="1:3" x14ac:dyDescent="0.25">
      <c r="A108">
        <v>2055</v>
      </c>
      <c r="B108" t="s">
        <v>74</v>
      </c>
      <c r="C108" s="47">
        <v>532</v>
      </c>
    </row>
    <row r="109" spans="1:3" x14ac:dyDescent="0.25">
      <c r="A109">
        <v>2100</v>
      </c>
      <c r="B109" t="s">
        <v>126</v>
      </c>
      <c r="C109" s="47">
        <v>72</v>
      </c>
    </row>
    <row r="110" spans="1:3" x14ac:dyDescent="0.25">
      <c r="A110">
        <v>2112</v>
      </c>
      <c r="B110" t="s">
        <v>145</v>
      </c>
      <c r="C110" s="47">
        <v>262</v>
      </c>
    </row>
    <row r="111" spans="1:3" x14ac:dyDescent="0.25">
      <c r="A111">
        <v>2143</v>
      </c>
      <c r="B111" t="s">
        <v>194</v>
      </c>
      <c r="C111" s="47">
        <v>163</v>
      </c>
    </row>
    <row r="112" spans="1:3" x14ac:dyDescent="0.25">
      <c r="A112">
        <v>2145</v>
      </c>
      <c r="B112" t="s">
        <v>198</v>
      </c>
      <c r="C112" s="47">
        <v>343</v>
      </c>
    </row>
    <row r="113" spans="1:3" x14ac:dyDescent="0.25">
      <c r="A113">
        <v>2147</v>
      </c>
      <c r="B113" t="s">
        <v>202</v>
      </c>
      <c r="C113" s="47">
        <v>267</v>
      </c>
    </row>
    <row r="114" spans="1:3" x14ac:dyDescent="0.25">
      <c r="A114">
        <v>2158</v>
      </c>
      <c r="B114" t="s">
        <v>1285</v>
      </c>
      <c r="C114" s="47">
        <v>847</v>
      </c>
    </row>
    <row r="115" spans="1:3" x14ac:dyDescent="0.25">
      <c r="A115">
        <v>2161</v>
      </c>
      <c r="B115" t="s">
        <v>680</v>
      </c>
      <c r="C115" s="47">
        <v>226</v>
      </c>
    </row>
    <row r="116" spans="1:3" x14ac:dyDescent="0.25">
      <c r="A116">
        <v>2168</v>
      </c>
      <c r="B116" t="s">
        <v>232</v>
      </c>
      <c r="C116" s="47">
        <v>396</v>
      </c>
    </row>
    <row r="117" spans="1:3" x14ac:dyDescent="0.25">
      <c r="A117">
        <v>2169</v>
      </c>
      <c r="B117" t="s">
        <v>234</v>
      </c>
      <c r="C117" s="47">
        <v>659</v>
      </c>
    </row>
    <row r="118" spans="1:3" x14ac:dyDescent="0.25">
      <c r="A118">
        <v>2171</v>
      </c>
      <c r="B118" t="s">
        <v>238</v>
      </c>
      <c r="C118" s="47">
        <v>467</v>
      </c>
    </row>
    <row r="119" spans="1:3" x14ac:dyDescent="0.25">
      <c r="A119">
        <v>2174</v>
      </c>
      <c r="B119" t="s">
        <v>242</v>
      </c>
      <c r="C119" s="47">
        <v>367</v>
      </c>
    </row>
    <row r="120" spans="1:3" x14ac:dyDescent="0.25">
      <c r="A120">
        <v>2180</v>
      </c>
      <c r="B120" t="s">
        <v>252</v>
      </c>
      <c r="C120" s="47">
        <v>330</v>
      </c>
    </row>
    <row r="121" spans="1:3" x14ac:dyDescent="0.25">
      <c r="A121">
        <v>2181</v>
      </c>
      <c r="B121" t="s">
        <v>1286</v>
      </c>
      <c r="C121" s="47">
        <v>441</v>
      </c>
    </row>
    <row r="122" spans="1:3" x14ac:dyDescent="0.25">
      <c r="A122">
        <v>2190</v>
      </c>
      <c r="B122" t="s">
        <v>1287</v>
      </c>
      <c r="C122" s="47">
        <v>615</v>
      </c>
    </row>
    <row r="123" spans="1:3" x14ac:dyDescent="0.25">
      <c r="A123">
        <v>2205</v>
      </c>
      <c r="B123" t="s">
        <v>286</v>
      </c>
      <c r="C123" s="47">
        <v>397</v>
      </c>
    </row>
    <row r="124" spans="1:3" x14ac:dyDescent="0.25">
      <c r="A124">
        <v>2210</v>
      </c>
      <c r="B124" t="s">
        <v>294</v>
      </c>
      <c r="C124" s="47">
        <v>130</v>
      </c>
    </row>
    <row r="125" spans="1:3" x14ac:dyDescent="0.25">
      <c r="A125">
        <v>2217</v>
      </c>
      <c r="B125" t="s">
        <v>306</v>
      </c>
      <c r="C125" s="47">
        <v>522</v>
      </c>
    </row>
    <row r="126" spans="1:3" x14ac:dyDescent="0.25">
      <c r="A126">
        <v>2219</v>
      </c>
      <c r="B126" t="s">
        <v>310</v>
      </c>
      <c r="C126" s="47">
        <v>403</v>
      </c>
    </row>
    <row r="127" spans="1:3" x14ac:dyDescent="0.25">
      <c r="A127">
        <v>2220</v>
      </c>
      <c r="B127" t="s">
        <v>650</v>
      </c>
      <c r="C127" s="47">
        <v>299</v>
      </c>
    </row>
    <row r="128" spans="1:3" x14ac:dyDescent="0.25">
      <c r="A128">
        <v>2221</v>
      </c>
      <c r="B128" t="s">
        <v>313</v>
      </c>
      <c r="C128" s="47">
        <v>778</v>
      </c>
    </row>
    <row r="129" spans="1:3" x14ac:dyDescent="0.25">
      <c r="A129">
        <v>2223</v>
      </c>
      <c r="B129" t="s">
        <v>317</v>
      </c>
      <c r="C129" s="47">
        <v>304</v>
      </c>
    </row>
    <row r="130" spans="1:3" x14ac:dyDescent="0.25">
      <c r="A130">
        <v>2224</v>
      </c>
      <c r="B130" t="s">
        <v>319</v>
      </c>
      <c r="C130" s="47">
        <v>533</v>
      </c>
    </row>
    <row r="131" spans="1:3" x14ac:dyDescent="0.25">
      <c r="A131">
        <v>2225</v>
      </c>
      <c r="B131" t="s">
        <v>321</v>
      </c>
      <c r="C131" s="47">
        <v>427</v>
      </c>
    </row>
    <row r="132" spans="1:3" x14ac:dyDescent="0.25">
      <c r="A132">
        <v>2226</v>
      </c>
      <c r="B132" t="s">
        <v>323</v>
      </c>
      <c r="C132" s="47">
        <v>600</v>
      </c>
    </row>
    <row r="133" spans="1:3" x14ac:dyDescent="0.25">
      <c r="A133">
        <v>2228</v>
      </c>
      <c r="B133" t="s">
        <v>326</v>
      </c>
      <c r="C133" s="47">
        <v>327</v>
      </c>
    </row>
    <row r="134" spans="1:3" x14ac:dyDescent="0.25">
      <c r="A134">
        <v>2229</v>
      </c>
      <c r="B134" t="s">
        <v>328</v>
      </c>
      <c r="C134" s="47">
        <v>391</v>
      </c>
    </row>
    <row r="135" spans="1:3" x14ac:dyDescent="0.25">
      <c r="A135">
        <v>2235</v>
      </c>
      <c r="B135" t="s">
        <v>336</v>
      </c>
      <c r="C135" s="47">
        <v>743</v>
      </c>
    </row>
    <row r="136" spans="1:3" x14ac:dyDescent="0.25">
      <c r="A136">
        <v>2246</v>
      </c>
      <c r="B136" t="s">
        <v>343</v>
      </c>
      <c r="C136" s="47">
        <v>168</v>
      </c>
    </row>
    <row r="137" spans="1:3" x14ac:dyDescent="0.25">
      <c r="A137">
        <v>2262</v>
      </c>
      <c r="B137" t="s">
        <v>361</v>
      </c>
      <c r="C137" s="47">
        <v>226</v>
      </c>
    </row>
    <row r="138" spans="1:3" x14ac:dyDescent="0.25">
      <c r="A138">
        <v>2267</v>
      </c>
      <c r="B138" t="s">
        <v>367</v>
      </c>
      <c r="C138" s="47">
        <v>382</v>
      </c>
    </row>
    <row r="139" spans="1:3" x14ac:dyDescent="0.25">
      <c r="A139">
        <v>2280</v>
      </c>
      <c r="B139" t="s">
        <v>1288</v>
      </c>
      <c r="C139" s="47">
        <v>236</v>
      </c>
    </row>
    <row r="140" spans="1:3" x14ac:dyDescent="0.25">
      <c r="A140">
        <v>2305</v>
      </c>
      <c r="B140" t="s">
        <v>404</v>
      </c>
      <c r="C140" s="47">
        <v>687</v>
      </c>
    </row>
    <row r="141" spans="1:3" x14ac:dyDescent="0.25">
      <c r="A141">
        <v>2306</v>
      </c>
      <c r="B141" t="s">
        <v>406</v>
      </c>
      <c r="C141" s="47">
        <v>498</v>
      </c>
    </row>
    <row r="142" spans="1:3" x14ac:dyDescent="0.25">
      <c r="A142">
        <v>2309</v>
      </c>
      <c r="B142" t="s">
        <v>408</v>
      </c>
      <c r="C142" s="47">
        <v>256</v>
      </c>
    </row>
    <row r="143" spans="1:3" x14ac:dyDescent="0.25">
      <c r="A143">
        <v>2310</v>
      </c>
      <c r="B143" t="s">
        <v>1289</v>
      </c>
      <c r="C143" s="47">
        <v>271</v>
      </c>
    </row>
    <row r="144" spans="1:3" x14ac:dyDescent="0.25">
      <c r="A144">
        <v>2313</v>
      </c>
      <c r="B144" t="s">
        <v>413</v>
      </c>
      <c r="C144" s="47">
        <v>351</v>
      </c>
    </row>
    <row r="145" spans="1:3" x14ac:dyDescent="0.25">
      <c r="A145">
        <v>2314</v>
      </c>
      <c r="B145" t="s">
        <v>1290</v>
      </c>
      <c r="C145" s="47">
        <v>1179</v>
      </c>
    </row>
    <row r="146" spans="1:3" x14ac:dyDescent="0.25">
      <c r="A146">
        <v>2316</v>
      </c>
      <c r="B146" t="s">
        <v>416</v>
      </c>
      <c r="C146" s="47">
        <v>731</v>
      </c>
    </row>
    <row r="147" spans="1:3" x14ac:dyDescent="0.25">
      <c r="A147">
        <v>2317</v>
      </c>
      <c r="B147" t="s">
        <v>418</v>
      </c>
      <c r="C147" s="47">
        <v>174</v>
      </c>
    </row>
    <row r="148" spans="1:3" x14ac:dyDescent="0.25">
      <c r="A148">
        <v>2318</v>
      </c>
      <c r="B148" t="s">
        <v>420</v>
      </c>
      <c r="C148" s="47">
        <v>240</v>
      </c>
    </row>
    <row r="149" spans="1:3" x14ac:dyDescent="0.25">
      <c r="A149">
        <v>2319</v>
      </c>
      <c r="B149" t="s">
        <v>1291</v>
      </c>
      <c r="C149" s="47">
        <v>400</v>
      </c>
    </row>
    <row r="150" spans="1:3" x14ac:dyDescent="0.25">
      <c r="A150">
        <v>2355</v>
      </c>
      <c r="B150" t="s">
        <v>460</v>
      </c>
      <c r="C150" s="47">
        <v>276</v>
      </c>
    </row>
    <row r="151" spans="1:3" x14ac:dyDescent="0.25">
      <c r="A151">
        <v>2356</v>
      </c>
      <c r="B151" t="s">
        <v>462</v>
      </c>
      <c r="C151" s="47">
        <v>744</v>
      </c>
    </row>
    <row r="152" spans="1:3" x14ac:dyDescent="0.25">
      <c r="A152">
        <v>2357</v>
      </c>
      <c r="B152" t="s">
        <v>464</v>
      </c>
      <c r="C152" s="47">
        <v>403</v>
      </c>
    </row>
    <row r="153" spans="1:3" x14ac:dyDescent="0.25">
      <c r="A153">
        <v>2379</v>
      </c>
      <c r="B153" t="s">
        <v>482</v>
      </c>
      <c r="C153" s="47">
        <v>796</v>
      </c>
    </row>
    <row r="154" spans="1:3" x14ac:dyDescent="0.25">
      <c r="A154">
        <v>2383</v>
      </c>
      <c r="B154" t="s">
        <v>484</v>
      </c>
      <c r="C154" s="47">
        <v>355</v>
      </c>
    </row>
    <row r="155" spans="1:3" x14ac:dyDescent="0.25">
      <c r="A155">
        <v>2426</v>
      </c>
      <c r="B155" t="s">
        <v>503</v>
      </c>
      <c r="C155" s="47">
        <v>654</v>
      </c>
    </row>
    <row r="156" spans="1:3" x14ac:dyDescent="0.25">
      <c r="A156">
        <v>2438</v>
      </c>
      <c r="B156" t="s">
        <v>507</v>
      </c>
      <c r="C156" s="47">
        <v>869</v>
      </c>
    </row>
    <row r="157" spans="1:3" x14ac:dyDescent="0.25">
      <c r="A157">
        <v>2448</v>
      </c>
      <c r="B157" t="s">
        <v>511</v>
      </c>
      <c r="C157" s="47">
        <v>675</v>
      </c>
    </row>
    <row r="158" spans="1:3" x14ac:dyDescent="0.25">
      <c r="A158">
        <v>2450</v>
      </c>
      <c r="B158" t="s">
        <v>647</v>
      </c>
      <c r="C158" s="47">
        <v>429</v>
      </c>
    </row>
    <row r="159" spans="1:3" x14ac:dyDescent="0.25">
      <c r="A159">
        <v>2462</v>
      </c>
      <c r="B159" t="s">
        <v>518</v>
      </c>
      <c r="C159" s="47">
        <v>643</v>
      </c>
    </row>
    <row r="160" spans="1:3" x14ac:dyDescent="0.25">
      <c r="A160">
        <v>2474</v>
      </c>
      <c r="B160" t="s">
        <v>527</v>
      </c>
      <c r="C160" s="47">
        <v>581</v>
      </c>
    </row>
    <row r="161" spans="1:3" x14ac:dyDescent="0.25">
      <c r="A161">
        <v>2484</v>
      </c>
      <c r="B161" t="s">
        <v>531</v>
      </c>
      <c r="C161" s="47">
        <v>720</v>
      </c>
    </row>
    <row r="162" spans="1:3" x14ac:dyDescent="0.25">
      <c r="A162">
        <v>2488</v>
      </c>
      <c r="B162" t="s">
        <v>535</v>
      </c>
      <c r="C162" s="47">
        <v>748</v>
      </c>
    </row>
    <row r="163" spans="1:3" x14ac:dyDescent="0.25">
      <c r="A163">
        <v>2519</v>
      </c>
      <c r="B163" t="s">
        <v>654</v>
      </c>
      <c r="C163" s="47">
        <v>161</v>
      </c>
    </row>
    <row r="164" spans="1:3" x14ac:dyDescent="0.25">
      <c r="A164">
        <v>2520</v>
      </c>
      <c r="B164" t="s">
        <v>554</v>
      </c>
      <c r="C164" s="47">
        <v>370</v>
      </c>
    </row>
    <row r="165" spans="1:3" x14ac:dyDescent="0.25">
      <c r="A165">
        <v>2522</v>
      </c>
      <c r="B165" t="s">
        <v>556</v>
      </c>
      <c r="C165" s="47">
        <v>606</v>
      </c>
    </row>
    <row r="166" spans="1:3" x14ac:dyDescent="0.25">
      <c r="A166">
        <v>2523</v>
      </c>
      <c r="B166" t="s">
        <v>558</v>
      </c>
      <c r="C166" s="47">
        <v>988</v>
      </c>
    </row>
    <row r="167" spans="1:3" x14ac:dyDescent="0.25">
      <c r="A167">
        <v>2525</v>
      </c>
      <c r="B167" t="s">
        <v>560</v>
      </c>
      <c r="C167" s="47">
        <v>563</v>
      </c>
    </row>
    <row r="168" spans="1:3" x14ac:dyDescent="0.25">
      <c r="A168">
        <v>2535</v>
      </c>
      <c r="B168" t="s">
        <v>577</v>
      </c>
      <c r="C168" s="47">
        <v>731</v>
      </c>
    </row>
    <row r="169" spans="1:3" x14ac:dyDescent="0.25">
      <c r="A169">
        <v>2536</v>
      </c>
      <c r="B169" t="s">
        <v>1292</v>
      </c>
      <c r="C169" s="47">
        <v>495</v>
      </c>
    </row>
    <row r="170" spans="1:3" x14ac:dyDescent="0.25">
      <c r="A170">
        <v>2541</v>
      </c>
      <c r="B170" t="s">
        <v>583</v>
      </c>
      <c r="C170" s="47">
        <v>965</v>
      </c>
    </row>
    <row r="171" spans="1:3" x14ac:dyDescent="0.25">
      <c r="A171">
        <v>2548</v>
      </c>
      <c r="B171" t="s">
        <v>587</v>
      </c>
      <c r="C171" s="47">
        <v>583</v>
      </c>
    </row>
    <row r="172" spans="1:3" x14ac:dyDescent="0.25">
      <c r="A172">
        <v>2553</v>
      </c>
      <c r="B172" t="s">
        <v>591</v>
      </c>
      <c r="C172" s="47">
        <v>235</v>
      </c>
    </row>
    <row r="173" spans="1:3" x14ac:dyDescent="0.25">
      <c r="A173">
        <v>2556</v>
      </c>
      <c r="B173" t="s">
        <v>595</v>
      </c>
      <c r="C173" s="47">
        <v>528</v>
      </c>
    </row>
    <row r="174" spans="1:3" x14ac:dyDescent="0.25">
      <c r="A174">
        <v>2557</v>
      </c>
      <c r="B174" t="s">
        <v>597</v>
      </c>
      <c r="C174" s="47">
        <v>602</v>
      </c>
    </row>
    <row r="175" spans="1:3" x14ac:dyDescent="0.25">
      <c r="A175">
        <v>2635</v>
      </c>
      <c r="B175" t="s">
        <v>612</v>
      </c>
      <c r="C175" s="47">
        <v>581</v>
      </c>
    </row>
    <row r="176" spans="1:3" x14ac:dyDescent="0.25">
      <c r="A176">
        <v>2645</v>
      </c>
      <c r="B176" t="s">
        <v>621</v>
      </c>
      <c r="C176" s="47">
        <v>348</v>
      </c>
    </row>
    <row r="177" spans="1:3" x14ac:dyDescent="0.25">
      <c r="A177">
        <v>2697</v>
      </c>
      <c r="B177" t="s">
        <v>670</v>
      </c>
      <c r="C177" s="47">
        <v>1352</v>
      </c>
    </row>
    <row r="178" spans="1:3" x14ac:dyDescent="0.25">
      <c r="A178">
        <v>2699</v>
      </c>
      <c r="B178" t="s">
        <v>632</v>
      </c>
      <c r="C178" s="47">
        <v>1346</v>
      </c>
    </row>
    <row r="179" spans="1:3" x14ac:dyDescent="0.25">
      <c r="A179">
        <v>3032</v>
      </c>
      <c r="B179" t="s">
        <v>44</v>
      </c>
      <c r="C179" s="47">
        <v>614</v>
      </c>
    </row>
    <row r="180" spans="1:3" x14ac:dyDescent="0.25">
      <c r="A180">
        <v>3036</v>
      </c>
      <c r="B180" t="s">
        <v>50</v>
      </c>
      <c r="C180" s="47">
        <v>292</v>
      </c>
    </row>
    <row r="181" spans="1:3" x14ac:dyDescent="0.25">
      <c r="A181">
        <v>3037</v>
      </c>
      <c r="B181" t="s">
        <v>52</v>
      </c>
      <c r="C181" s="47">
        <v>313</v>
      </c>
    </row>
    <row r="182" spans="1:3" x14ac:dyDescent="0.25">
      <c r="A182">
        <v>3038</v>
      </c>
      <c r="B182" t="s">
        <v>54</v>
      </c>
      <c r="C182" s="47">
        <v>449</v>
      </c>
    </row>
    <row r="183" spans="1:3" x14ac:dyDescent="0.25">
      <c r="A183">
        <v>3039</v>
      </c>
      <c r="B183" t="s">
        <v>56</v>
      </c>
      <c r="C183" s="47">
        <v>571</v>
      </c>
    </row>
    <row r="184" spans="1:3" x14ac:dyDescent="0.25">
      <c r="A184">
        <v>3040</v>
      </c>
      <c r="B184" t="s">
        <v>58</v>
      </c>
      <c r="C184" s="47">
        <v>467</v>
      </c>
    </row>
    <row r="185" spans="1:3" x14ac:dyDescent="0.25">
      <c r="A185">
        <v>3041</v>
      </c>
      <c r="B185" t="s">
        <v>658</v>
      </c>
      <c r="C185" s="47">
        <v>658</v>
      </c>
    </row>
    <row r="186" spans="1:3" x14ac:dyDescent="0.25">
      <c r="A186">
        <v>3049</v>
      </c>
      <c r="B186" t="s">
        <v>68</v>
      </c>
      <c r="C186" s="47">
        <v>916</v>
      </c>
    </row>
    <row r="187" spans="1:3" x14ac:dyDescent="0.25">
      <c r="A187">
        <v>3054</v>
      </c>
      <c r="B187" t="s">
        <v>72</v>
      </c>
      <c r="C187" s="47">
        <v>784</v>
      </c>
    </row>
    <row r="188" spans="1:3" x14ac:dyDescent="0.25">
      <c r="A188">
        <v>3063</v>
      </c>
      <c r="B188" t="s">
        <v>86</v>
      </c>
      <c r="C188" s="47">
        <v>1219</v>
      </c>
    </row>
    <row r="189" spans="1:3" x14ac:dyDescent="0.25">
      <c r="A189">
        <v>3114</v>
      </c>
      <c r="B189" t="s">
        <v>147</v>
      </c>
      <c r="C189" s="47">
        <v>360</v>
      </c>
    </row>
    <row r="190" spans="1:3" x14ac:dyDescent="0.25">
      <c r="A190">
        <v>3131</v>
      </c>
      <c r="B190" t="s">
        <v>172</v>
      </c>
      <c r="C190" s="47">
        <v>299</v>
      </c>
    </row>
    <row r="191" spans="1:3" x14ac:dyDescent="0.25">
      <c r="A191">
        <v>3139</v>
      </c>
      <c r="B191" t="s">
        <v>186</v>
      </c>
      <c r="C191" s="47">
        <v>197</v>
      </c>
    </row>
    <row r="192" spans="1:3" x14ac:dyDescent="0.25">
      <c r="A192">
        <v>3140</v>
      </c>
      <c r="B192" t="s">
        <v>188</v>
      </c>
      <c r="C192" s="47">
        <v>215</v>
      </c>
    </row>
    <row r="193" spans="1:3" x14ac:dyDescent="0.25">
      <c r="A193">
        <v>3152</v>
      </c>
      <c r="B193" t="s">
        <v>208</v>
      </c>
      <c r="C193" s="47">
        <v>1166</v>
      </c>
    </row>
    <row r="194" spans="1:3" x14ac:dyDescent="0.25">
      <c r="A194">
        <v>3156</v>
      </c>
      <c r="B194" t="s">
        <v>215</v>
      </c>
      <c r="C194" s="47">
        <v>176</v>
      </c>
    </row>
    <row r="195" spans="1:3" x14ac:dyDescent="0.25">
      <c r="A195">
        <v>3157</v>
      </c>
      <c r="B195" t="s">
        <v>217</v>
      </c>
      <c r="C195" s="47">
        <v>309</v>
      </c>
    </row>
    <row r="196" spans="1:3" x14ac:dyDescent="0.25">
      <c r="A196">
        <v>3160</v>
      </c>
      <c r="B196" t="s">
        <v>222</v>
      </c>
      <c r="C196" s="47">
        <v>752</v>
      </c>
    </row>
    <row r="197" spans="1:3" x14ac:dyDescent="0.25">
      <c r="A197">
        <v>3164</v>
      </c>
      <c r="B197" t="s">
        <v>229</v>
      </c>
      <c r="C197" s="47">
        <v>324</v>
      </c>
    </row>
    <row r="198" spans="1:3" x14ac:dyDescent="0.25">
      <c r="A198">
        <v>3166</v>
      </c>
      <c r="B198" t="s">
        <v>674</v>
      </c>
      <c r="C198" s="47">
        <v>349</v>
      </c>
    </row>
    <row r="199" spans="1:3" x14ac:dyDescent="0.25">
      <c r="A199">
        <v>3172</v>
      </c>
      <c r="B199" t="s">
        <v>240</v>
      </c>
      <c r="C199" s="47">
        <v>541</v>
      </c>
    </row>
    <row r="200" spans="1:3" x14ac:dyDescent="0.25">
      <c r="A200">
        <v>3177</v>
      </c>
      <c r="B200" t="s">
        <v>246</v>
      </c>
      <c r="C200" s="47">
        <v>315</v>
      </c>
    </row>
    <row r="201" spans="1:3" x14ac:dyDescent="0.25">
      <c r="A201">
        <v>3183</v>
      </c>
      <c r="B201" t="s">
        <v>257</v>
      </c>
      <c r="C201" s="47">
        <v>528</v>
      </c>
    </row>
    <row r="202" spans="1:3" x14ac:dyDescent="0.25">
      <c r="A202">
        <v>3187</v>
      </c>
      <c r="B202" t="s">
        <v>261</v>
      </c>
      <c r="C202" s="47">
        <v>491</v>
      </c>
    </row>
    <row r="203" spans="1:3" x14ac:dyDescent="0.25">
      <c r="A203">
        <v>3194</v>
      </c>
      <c r="B203" t="s">
        <v>269</v>
      </c>
      <c r="C203" s="47">
        <v>600</v>
      </c>
    </row>
    <row r="204" spans="1:3" x14ac:dyDescent="0.25">
      <c r="A204">
        <v>3196</v>
      </c>
      <c r="B204" t="s">
        <v>273</v>
      </c>
      <c r="C204" s="47">
        <v>240</v>
      </c>
    </row>
    <row r="205" spans="1:3" x14ac:dyDescent="0.25">
      <c r="A205">
        <v>3200</v>
      </c>
      <c r="B205" t="s">
        <v>277</v>
      </c>
      <c r="C205" s="47">
        <v>293</v>
      </c>
    </row>
    <row r="206" spans="1:3" x14ac:dyDescent="0.25">
      <c r="A206">
        <v>3212</v>
      </c>
      <c r="B206" t="s">
        <v>298</v>
      </c>
      <c r="C206" s="47">
        <v>228</v>
      </c>
    </row>
    <row r="207" spans="1:3" x14ac:dyDescent="0.25">
      <c r="A207">
        <v>3213</v>
      </c>
      <c r="B207" t="s">
        <v>300</v>
      </c>
      <c r="C207" s="47">
        <v>224</v>
      </c>
    </row>
    <row r="208" spans="1:3" x14ac:dyDescent="0.25">
      <c r="A208">
        <v>3215</v>
      </c>
      <c r="B208" t="s">
        <v>302</v>
      </c>
      <c r="C208" s="47">
        <v>379</v>
      </c>
    </row>
    <row r="209" spans="1:3" x14ac:dyDescent="0.25">
      <c r="A209">
        <v>3216</v>
      </c>
      <c r="B209" t="s">
        <v>304</v>
      </c>
      <c r="C209" s="47">
        <v>571</v>
      </c>
    </row>
    <row r="210" spans="1:3" x14ac:dyDescent="0.25">
      <c r="A210">
        <v>3247</v>
      </c>
      <c r="B210" t="s">
        <v>345</v>
      </c>
      <c r="C210" s="47">
        <v>267</v>
      </c>
    </row>
    <row r="211" spans="1:3" x14ac:dyDescent="0.25">
      <c r="A211">
        <v>3254</v>
      </c>
      <c r="B211" t="s">
        <v>349</v>
      </c>
      <c r="C211" s="47">
        <v>783</v>
      </c>
    </row>
    <row r="212" spans="1:3" x14ac:dyDescent="0.25">
      <c r="A212">
        <v>3283</v>
      </c>
      <c r="B212" t="s">
        <v>385</v>
      </c>
      <c r="C212" s="47">
        <v>595</v>
      </c>
    </row>
    <row r="213" spans="1:3" x14ac:dyDescent="0.25">
      <c r="A213">
        <v>3287</v>
      </c>
      <c r="B213" t="s">
        <v>387</v>
      </c>
      <c r="C213" s="47">
        <v>465</v>
      </c>
    </row>
    <row r="214" spans="1:3" x14ac:dyDescent="0.25">
      <c r="A214">
        <v>3289</v>
      </c>
      <c r="B214" t="s">
        <v>681</v>
      </c>
      <c r="C214" s="47">
        <v>340</v>
      </c>
    </row>
    <row r="215" spans="1:3" x14ac:dyDescent="0.25">
      <c r="A215">
        <v>3324</v>
      </c>
      <c r="B215" t="s">
        <v>424</v>
      </c>
      <c r="C215" s="47">
        <v>391</v>
      </c>
    </row>
    <row r="216" spans="1:3" x14ac:dyDescent="0.25">
      <c r="A216">
        <v>3325</v>
      </c>
      <c r="B216" t="s">
        <v>426</v>
      </c>
      <c r="C216" s="47">
        <v>191</v>
      </c>
    </row>
    <row r="217" spans="1:3" x14ac:dyDescent="0.25">
      <c r="A217">
        <v>3326</v>
      </c>
      <c r="B217" t="s">
        <v>428</v>
      </c>
      <c r="C217" s="47">
        <v>126</v>
      </c>
    </row>
    <row r="218" spans="1:3" x14ac:dyDescent="0.25">
      <c r="A218">
        <v>3329</v>
      </c>
      <c r="B218" t="s">
        <v>432</v>
      </c>
      <c r="C218" s="47">
        <v>354</v>
      </c>
    </row>
    <row r="219" spans="1:3" x14ac:dyDescent="0.25">
      <c r="A219">
        <v>3330</v>
      </c>
      <c r="B219" t="s">
        <v>434</v>
      </c>
      <c r="C219" s="47">
        <v>451</v>
      </c>
    </row>
    <row r="220" spans="1:3" x14ac:dyDescent="0.25">
      <c r="A220">
        <v>3331</v>
      </c>
      <c r="B220" t="s">
        <v>682</v>
      </c>
      <c r="C220" s="47">
        <v>503</v>
      </c>
    </row>
    <row r="221" spans="1:3" x14ac:dyDescent="0.25">
      <c r="A221">
        <v>3332</v>
      </c>
      <c r="B221" t="s">
        <v>437</v>
      </c>
      <c r="C221" s="47">
        <v>490</v>
      </c>
    </row>
    <row r="222" spans="1:3" x14ac:dyDescent="0.25">
      <c r="A222">
        <v>3333</v>
      </c>
      <c r="B222" t="s">
        <v>439</v>
      </c>
      <c r="C222" s="47">
        <v>616</v>
      </c>
    </row>
    <row r="223" spans="1:3" x14ac:dyDescent="0.25">
      <c r="A223">
        <v>3334</v>
      </c>
      <c r="B223" t="s">
        <v>441</v>
      </c>
      <c r="C223" s="47">
        <v>275</v>
      </c>
    </row>
    <row r="224" spans="1:3" x14ac:dyDescent="0.25">
      <c r="A224">
        <v>3335</v>
      </c>
      <c r="B224" t="s">
        <v>443</v>
      </c>
      <c r="C224" s="47">
        <v>297</v>
      </c>
    </row>
    <row r="225" spans="1:3" x14ac:dyDescent="0.25">
      <c r="A225">
        <v>3336</v>
      </c>
      <c r="B225" t="s">
        <v>445</v>
      </c>
      <c r="C225" s="47">
        <v>448</v>
      </c>
    </row>
    <row r="226" spans="1:3" x14ac:dyDescent="0.25">
      <c r="A226">
        <v>3359</v>
      </c>
      <c r="B226" t="s">
        <v>466</v>
      </c>
      <c r="C226" s="47">
        <v>655</v>
      </c>
    </row>
    <row r="227" spans="1:3" x14ac:dyDescent="0.25">
      <c r="A227">
        <v>3361</v>
      </c>
      <c r="B227" t="s">
        <v>468</v>
      </c>
      <c r="C227" s="47">
        <v>1105</v>
      </c>
    </row>
    <row r="228" spans="1:3" x14ac:dyDescent="0.25">
      <c r="A228">
        <v>3363</v>
      </c>
      <c r="B228" t="s">
        <v>470</v>
      </c>
      <c r="C228" s="47">
        <v>1187</v>
      </c>
    </row>
    <row r="229" spans="1:3" x14ac:dyDescent="0.25">
      <c r="A229">
        <v>3368</v>
      </c>
      <c r="B229" t="s">
        <v>472</v>
      </c>
      <c r="C229" s="47">
        <v>115</v>
      </c>
    </row>
    <row r="230" spans="1:3" x14ac:dyDescent="0.25">
      <c r="A230">
        <v>3384</v>
      </c>
      <c r="B230" t="s">
        <v>486</v>
      </c>
      <c r="C230" s="47">
        <v>241</v>
      </c>
    </row>
    <row r="231" spans="1:3" x14ac:dyDescent="0.25">
      <c r="A231">
        <v>3386</v>
      </c>
      <c r="B231" t="s">
        <v>661</v>
      </c>
      <c r="C231" s="47">
        <v>541</v>
      </c>
    </row>
    <row r="232" spans="1:3" x14ac:dyDescent="0.25">
      <c r="A232">
        <v>3389</v>
      </c>
      <c r="B232" t="s">
        <v>489</v>
      </c>
      <c r="C232" s="47">
        <v>622</v>
      </c>
    </row>
    <row r="233" spans="1:3" x14ac:dyDescent="0.25">
      <c r="A233">
        <v>3390</v>
      </c>
      <c r="B233" t="s">
        <v>491</v>
      </c>
      <c r="C233" s="47">
        <v>558</v>
      </c>
    </row>
    <row r="234" spans="1:3" x14ac:dyDescent="0.25">
      <c r="A234">
        <v>3391</v>
      </c>
      <c r="B234" t="s">
        <v>493</v>
      </c>
      <c r="C234" s="47">
        <v>787</v>
      </c>
    </row>
    <row r="235" spans="1:3" x14ac:dyDescent="0.25">
      <c r="A235">
        <v>3396</v>
      </c>
      <c r="B235" t="s">
        <v>495</v>
      </c>
      <c r="C235" s="47">
        <v>466</v>
      </c>
    </row>
    <row r="236" spans="1:3" x14ac:dyDescent="0.25">
      <c r="A236">
        <v>3421</v>
      </c>
      <c r="B236" t="s">
        <v>499</v>
      </c>
      <c r="C236" s="47">
        <v>870</v>
      </c>
    </row>
    <row r="237" spans="1:3" x14ac:dyDescent="0.25">
      <c r="A237">
        <v>3422</v>
      </c>
      <c r="B237" t="s">
        <v>501</v>
      </c>
      <c r="C237" s="47">
        <v>603</v>
      </c>
    </row>
    <row r="238" spans="1:3" x14ac:dyDescent="0.25">
      <c r="A238">
        <v>3433</v>
      </c>
      <c r="B238" t="s">
        <v>505</v>
      </c>
      <c r="C238" s="47">
        <v>544</v>
      </c>
    </row>
    <row r="239" spans="1:3" x14ac:dyDescent="0.25">
      <c r="A239">
        <v>3443</v>
      </c>
      <c r="B239" t="s">
        <v>509</v>
      </c>
      <c r="C239" s="47">
        <v>956</v>
      </c>
    </row>
    <row r="240" spans="1:3" x14ac:dyDescent="0.25">
      <c r="A240">
        <v>3465</v>
      </c>
      <c r="B240" t="s">
        <v>522</v>
      </c>
      <c r="C240" s="47">
        <v>926</v>
      </c>
    </row>
    <row r="241" spans="1:3" x14ac:dyDescent="0.25">
      <c r="A241">
        <v>3469</v>
      </c>
      <c r="B241" t="s">
        <v>657</v>
      </c>
      <c r="C241" s="47">
        <v>129</v>
      </c>
    </row>
    <row r="242" spans="1:3" x14ac:dyDescent="0.25">
      <c r="A242">
        <v>3471</v>
      </c>
      <c r="B242" t="s">
        <v>525</v>
      </c>
      <c r="C242" s="47">
        <v>627</v>
      </c>
    </row>
    <row r="243" spans="1:3" x14ac:dyDescent="0.25">
      <c r="A243">
        <v>3486</v>
      </c>
      <c r="B243" t="s">
        <v>533</v>
      </c>
      <c r="C243" s="47">
        <v>1085</v>
      </c>
    </row>
    <row r="244" spans="1:3" x14ac:dyDescent="0.25">
      <c r="A244">
        <v>3500</v>
      </c>
      <c r="B244" t="s">
        <v>541</v>
      </c>
      <c r="C244" s="47">
        <v>181</v>
      </c>
    </row>
    <row r="245" spans="1:3" x14ac:dyDescent="0.25">
      <c r="A245">
        <v>3507</v>
      </c>
      <c r="B245" t="s">
        <v>547</v>
      </c>
      <c r="C245" s="47">
        <v>424</v>
      </c>
    </row>
    <row r="246" spans="1:3" x14ac:dyDescent="0.25">
      <c r="A246">
        <v>3509</v>
      </c>
      <c r="B246" t="s">
        <v>551</v>
      </c>
      <c r="C246" s="47">
        <v>413</v>
      </c>
    </row>
    <row r="247" spans="1:3" x14ac:dyDescent="0.25">
      <c r="A247">
        <v>3526</v>
      </c>
      <c r="B247" t="s">
        <v>562</v>
      </c>
      <c r="C247" s="47">
        <v>483</v>
      </c>
    </row>
    <row r="248" spans="1:3" x14ac:dyDescent="0.25">
      <c r="A248">
        <v>3527</v>
      </c>
      <c r="B248" t="s">
        <v>564</v>
      </c>
      <c r="C248" s="47">
        <v>373</v>
      </c>
    </row>
    <row r="249" spans="1:3" x14ac:dyDescent="0.25">
      <c r="A249">
        <v>3529</v>
      </c>
      <c r="B249" t="s">
        <v>566</v>
      </c>
      <c r="C249" s="47">
        <v>548</v>
      </c>
    </row>
    <row r="250" spans="1:3" x14ac:dyDescent="0.25">
      <c r="A250">
        <v>3530</v>
      </c>
      <c r="B250" t="s">
        <v>1293</v>
      </c>
      <c r="C250" s="47">
        <v>657</v>
      </c>
    </row>
    <row r="251" spans="1:3" x14ac:dyDescent="0.25">
      <c r="A251">
        <v>3542</v>
      </c>
      <c r="B251" t="s">
        <v>585</v>
      </c>
      <c r="C251" s="47">
        <v>798</v>
      </c>
    </row>
    <row r="252" spans="1:3" x14ac:dyDescent="0.25">
      <c r="A252">
        <v>3554</v>
      </c>
      <c r="B252" t="s">
        <v>593</v>
      </c>
      <c r="C252" s="47">
        <v>383</v>
      </c>
    </row>
    <row r="253" spans="1:3" x14ac:dyDescent="0.25">
      <c r="A253">
        <v>3570</v>
      </c>
      <c r="B253" t="s">
        <v>599</v>
      </c>
      <c r="C253" s="47">
        <v>498</v>
      </c>
    </row>
    <row r="254" spans="1:3" x14ac:dyDescent="0.25">
      <c r="A254">
        <v>3579</v>
      </c>
      <c r="B254" t="s">
        <v>601</v>
      </c>
      <c r="C254" s="47">
        <v>315</v>
      </c>
    </row>
    <row r="255" spans="1:3" x14ac:dyDescent="0.25">
      <c r="A255">
        <v>3626</v>
      </c>
      <c r="B255" t="s">
        <v>678</v>
      </c>
      <c r="C255" s="47">
        <v>416</v>
      </c>
    </row>
    <row r="256" spans="1:3" x14ac:dyDescent="0.25">
      <c r="A256">
        <v>3637</v>
      </c>
      <c r="B256" t="s">
        <v>614</v>
      </c>
      <c r="C256" s="47">
        <v>978</v>
      </c>
    </row>
    <row r="257" spans="1:3" x14ac:dyDescent="0.25">
      <c r="A257">
        <v>3646</v>
      </c>
      <c r="B257" t="s">
        <v>623</v>
      </c>
      <c r="C257" s="47">
        <v>648</v>
      </c>
    </row>
    <row r="258" spans="1:3" x14ac:dyDescent="0.25">
      <c r="A258">
        <v>3648</v>
      </c>
      <c r="B258" t="s">
        <v>625</v>
      </c>
      <c r="C258" s="47">
        <v>557</v>
      </c>
    </row>
    <row r="259" spans="1:3" x14ac:dyDescent="0.25">
      <c r="A259">
        <v>3695</v>
      </c>
      <c r="B259" t="s">
        <v>1294</v>
      </c>
      <c r="C259" s="47">
        <v>1090</v>
      </c>
    </row>
    <row r="260" spans="1:3" x14ac:dyDescent="0.25">
      <c r="A260">
        <v>3696</v>
      </c>
      <c r="B260" t="s">
        <v>1295</v>
      </c>
      <c r="C260" s="47">
        <v>1285</v>
      </c>
    </row>
    <row r="261" spans="1:3" x14ac:dyDescent="0.25">
      <c r="A261">
        <v>4016</v>
      </c>
      <c r="B261" t="s">
        <v>21</v>
      </c>
      <c r="C261" s="47">
        <v>625</v>
      </c>
    </row>
    <row r="262" spans="1:3" x14ac:dyDescent="0.25">
      <c r="A262">
        <v>4018</v>
      </c>
      <c r="B262" t="s">
        <v>655</v>
      </c>
      <c r="C262" s="47">
        <v>189</v>
      </c>
    </row>
    <row r="263" spans="1:3" x14ac:dyDescent="0.25">
      <c r="A263">
        <v>4042</v>
      </c>
      <c r="B263" t="s">
        <v>61</v>
      </c>
      <c r="C263" s="47">
        <v>210</v>
      </c>
    </row>
    <row r="264" spans="1:3" x14ac:dyDescent="0.25">
      <c r="A264">
        <v>4046</v>
      </c>
      <c r="B264" t="s">
        <v>63</v>
      </c>
      <c r="C264" s="47">
        <v>431</v>
      </c>
    </row>
    <row r="265" spans="1:3" x14ac:dyDescent="0.25">
      <c r="A265">
        <v>4047</v>
      </c>
      <c r="B265" t="s">
        <v>651</v>
      </c>
      <c r="C265" s="47">
        <v>557</v>
      </c>
    </row>
    <row r="266" spans="1:3" x14ac:dyDescent="0.25">
      <c r="A266">
        <v>4048</v>
      </c>
      <c r="B266" t="s">
        <v>66</v>
      </c>
      <c r="C266" s="47">
        <v>94</v>
      </c>
    </row>
    <row r="267" spans="1:3" x14ac:dyDescent="0.25">
      <c r="A267">
        <v>4057</v>
      </c>
      <c r="B267" t="s">
        <v>76</v>
      </c>
      <c r="C267" s="47">
        <v>786</v>
      </c>
    </row>
    <row r="268" spans="1:3" x14ac:dyDescent="0.25">
      <c r="A268">
        <v>4060</v>
      </c>
      <c r="B268" t="s">
        <v>80</v>
      </c>
      <c r="C268" s="47">
        <v>584</v>
      </c>
    </row>
    <row r="269" spans="1:3" x14ac:dyDescent="0.25">
      <c r="A269">
        <v>4067</v>
      </c>
      <c r="B269" t="s">
        <v>646</v>
      </c>
      <c r="C269" s="47">
        <v>166</v>
      </c>
    </row>
    <row r="270" spans="1:3" x14ac:dyDescent="0.25">
      <c r="A270">
        <v>4069</v>
      </c>
      <c r="B270" t="s">
        <v>91</v>
      </c>
      <c r="C270" s="47">
        <v>713</v>
      </c>
    </row>
    <row r="271" spans="1:3" x14ac:dyDescent="0.25">
      <c r="A271">
        <v>4070</v>
      </c>
      <c r="B271" t="s">
        <v>93</v>
      </c>
      <c r="C271" s="47">
        <v>388</v>
      </c>
    </row>
    <row r="272" spans="1:3" x14ac:dyDescent="0.25">
      <c r="A272">
        <v>4086</v>
      </c>
      <c r="B272" t="s">
        <v>109</v>
      </c>
      <c r="C272" s="47">
        <v>674</v>
      </c>
    </row>
    <row r="273" spans="1:3" x14ac:dyDescent="0.25">
      <c r="A273">
        <v>4087</v>
      </c>
      <c r="B273" t="s">
        <v>111</v>
      </c>
      <c r="C273" s="47">
        <v>571</v>
      </c>
    </row>
    <row r="274" spans="1:3" x14ac:dyDescent="0.25">
      <c r="A274">
        <v>4091</v>
      </c>
      <c r="B274" t="s">
        <v>1296</v>
      </c>
      <c r="C274" s="47">
        <v>291</v>
      </c>
    </row>
    <row r="275" spans="1:3" x14ac:dyDescent="0.25">
      <c r="A275">
        <v>4093</v>
      </c>
      <c r="B275" t="s">
        <v>118</v>
      </c>
      <c r="C275" s="47">
        <v>206</v>
      </c>
    </row>
    <row r="276" spans="1:3" x14ac:dyDescent="0.25">
      <c r="A276">
        <v>4097</v>
      </c>
      <c r="B276" t="s">
        <v>122</v>
      </c>
      <c r="C276" s="47">
        <v>268</v>
      </c>
    </row>
    <row r="277" spans="1:3" x14ac:dyDescent="0.25">
      <c r="A277">
        <v>4101</v>
      </c>
      <c r="B277" t="s">
        <v>128</v>
      </c>
      <c r="C277" s="47">
        <v>200</v>
      </c>
    </row>
    <row r="278" spans="1:3" x14ac:dyDescent="0.25">
      <c r="A278">
        <v>4102</v>
      </c>
      <c r="B278" t="s">
        <v>130</v>
      </c>
      <c r="C278" s="47">
        <v>253</v>
      </c>
    </row>
    <row r="279" spans="1:3" x14ac:dyDescent="0.25">
      <c r="A279">
        <v>4107</v>
      </c>
      <c r="B279" t="s">
        <v>137</v>
      </c>
      <c r="C279" s="47">
        <v>147</v>
      </c>
    </row>
    <row r="280" spans="1:3" x14ac:dyDescent="0.25">
      <c r="A280">
        <v>4110</v>
      </c>
      <c r="B280" t="s">
        <v>141</v>
      </c>
      <c r="C280" s="47">
        <v>163</v>
      </c>
    </row>
    <row r="281" spans="1:3" x14ac:dyDescent="0.25">
      <c r="A281">
        <v>4115</v>
      </c>
      <c r="B281" t="s">
        <v>149</v>
      </c>
      <c r="C281" s="47">
        <v>219</v>
      </c>
    </row>
    <row r="282" spans="1:3" x14ac:dyDescent="0.25">
      <c r="A282">
        <v>4116</v>
      </c>
      <c r="B282" t="s">
        <v>151</v>
      </c>
      <c r="C282" s="47">
        <v>515</v>
      </c>
    </row>
    <row r="283" spans="1:3" x14ac:dyDescent="0.25">
      <c r="A283">
        <v>4121</v>
      </c>
      <c r="B283" t="s">
        <v>157</v>
      </c>
      <c r="C283" s="47">
        <v>525</v>
      </c>
    </row>
    <row r="284" spans="1:3" x14ac:dyDescent="0.25">
      <c r="A284">
        <v>4122</v>
      </c>
      <c r="B284" t="s">
        <v>159</v>
      </c>
      <c r="C284" s="47">
        <v>810</v>
      </c>
    </row>
    <row r="285" spans="1:3" x14ac:dyDescent="0.25">
      <c r="A285">
        <v>4124</v>
      </c>
      <c r="B285" t="s">
        <v>161</v>
      </c>
      <c r="C285" s="47">
        <v>199</v>
      </c>
    </row>
    <row r="286" spans="1:3" x14ac:dyDescent="0.25">
      <c r="A286">
        <v>4125</v>
      </c>
      <c r="B286" t="s">
        <v>163</v>
      </c>
      <c r="C286" s="47">
        <v>136</v>
      </c>
    </row>
    <row r="287" spans="1:3" x14ac:dyDescent="0.25">
      <c r="A287">
        <v>4128</v>
      </c>
      <c r="B287" t="s">
        <v>168</v>
      </c>
      <c r="C287" s="47">
        <v>351</v>
      </c>
    </row>
    <row r="288" spans="1:3" x14ac:dyDescent="0.25">
      <c r="A288">
        <v>4130</v>
      </c>
      <c r="B288" t="s">
        <v>170</v>
      </c>
      <c r="C288" s="47">
        <v>364</v>
      </c>
    </row>
    <row r="289" spans="1:3" x14ac:dyDescent="0.25">
      <c r="A289">
        <v>4135</v>
      </c>
      <c r="B289" t="s">
        <v>178</v>
      </c>
      <c r="C289" s="47">
        <v>508</v>
      </c>
    </row>
    <row r="290" spans="1:3" x14ac:dyDescent="0.25">
      <c r="A290">
        <v>4136</v>
      </c>
      <c r="B290" t="s">
        <v>180</v>
      </c>
      <c r="C290" s="47">
        <v>594</v>
      </c>
    </row>
    <row r="291" spans="1:3" x14ac:dyDescent="0.25">
      <c r="A291">
        <v>4137</v>
      </c>
      <c r="B291" t="s">
        <v>182</v>
      </c>
      <c r="C291" s="47">
        <v>350</v>
      </c>
    </row>
    <row r="292" spans="1:3" x14ac:dyDescent="0.25">
      <c r="A292">
        <v>4138</v>
      </c>
      <c r="B292" t="s">
        <v>184</v>
      </c>
      <c r="C292" s="47">
        <v>426</v>
      </c>
    </row>
    <row r="293" spans="1:3" x14ac:dyDescent="0.25">
      <c r="A293">
        <v>4141</v>
      </c>
      <c r="B293" t="s">
        <v>190</v>
      </c>
      <c r="C293" s="47">
        <v>395</v>
      </c>
    </row>
    <row r="294" spans="1:3" x14ac:dyDescent="0.25">
      <c r="A294">
        <v>4144</v>
      </c>
      <c r="B294" t="s">
        <v>196</v>
      </c>
      <c r="C294" s="47">
        <v>502</v>
      </c>
    </row>
    <row r="295" spans="1:3" x14ac:dyDescent="0.25">
      <c r="A295">
        <v>4155</v>
      </c>
      <c r="B295" t="s">
        <v>213</v>
      </c>
      <c r="C295" s="47">
        <v>426</v>
      </c>
    </row>
    <row r="296" spans="1:3" x14ac:dyDescent="0.25">
      <c r="A296">
        <v>4159</v>
      </c>
      <c r="B296" t="s">
        <v>220</v>
      </c>
      <c r="C296" s="47">
        <v>234</v>
      </c>
    </row>
    <row r="297" spans="1:3" x14ac:dyDescent="0.25">
      <c r="A297">
        <v>4162</v>
      </c>
      <c r="B297" t="s">
        <v>225</v>
      </c>
      <c r="C297" s="47">
        <v>191</v>
      </c>
    </row>
    <row r="298" spans="1:3" x14ac:dyDescent="0.25">
      <c r="A298">
        <v>4163</v>
      </c>
      <c r="B298" t="s">
        <v>227</v>
      </c>
      <c r="C298" s="47">
        <v>205</v>
      </c>
    </row>
    <row r="299" spans="1:3" x14ac:dyDescent="0.25">
      <c r="A299">
        <v>4178</v>
      </c>
      <c r="B299" t="s">
        <v>248</v>
      </c>
      <c r="C299" s="47">
        <v>462</v>
      </c>
    </row>
    <row r="300" spans="1:3" x14ac:dyDescent="0.25">
      <c r="A300">
        <v>4179</v>
      </c>
      <c r="B300" t="s">
        <v>250</v>
      </c>
      <c r="C300" s="47">
        <v>231</v>
      </c>
    </row>
    <row r="301" spans="1:3" x14ac:dyDescent="0.25">
      <c r="A301">
        <v>4182</v>
      </c>
      <c r="B301" t="s">
        <v>255</v>
      </c>
      <c r="C301" s="47">
        <v>555</v>
      </c>
    </row>
    <row r="302" spans="1:3" x14ac:dyDescent="0.25">
      <c r="A302">
        <v>4195</v>
      </c>
      <c r="B302" t="s">
        <v>271</v>
      </c>
      <c r="C302" s="47">
        <v>279</v>
      </c>
    </row>
    <row r="303" spans="1:3" x14ac:dyDescent="0.25">
      <c r="A303">
        <v>4201</v>
      </c>
      <c r="B303" t="s">
        <v>279</v>
      </c>
      <c r="C303" s="47">
        <v>177</v>
      </c>
    </row>
    <row r="304" spans="1:3" x14ac:dyDescent="0.25">
      <c r="A304">
        <v>4202</v>
      </c>
      <c r="B304" t="s">
        <v>1297</v>
      </c>
      <c r="C304" s="47">
        <v>340</v>
      </c>
    </row>
    <row r="305" spans="1:3" x14ac:dyDescent="0.25">
      <c r="A305">
        <v>4203</v>
      </c>
      <c r="B305" t="s">
        <v>282</v>
      </c>
      <c r="C305" s="47">
        <v>764</v>
      </c>
    </row>
    <row r="306" spans="1:3" x14ac:dyDescent="0.25">
      <c r="A306">
        <v>4204</v>
      </c>
      <c r="B306" t="s">
        <v>284</v>
      </c>
      <c r="C306" s="47">
        <v>702</v>
      </c>
    </row>
    <row r="307" spans="1:3" x14ac:dyDescent="0.25">
      <c r="A307">
        <v>4218</v>
      </c>
      <c r="B307" t="s">
        <v>308</v>
      </c>
      <c r="C307" s="47">
        <v>165</v>
      </c>
    </row>
    <row r="308" spans="1:3" x14ac:dyDescent="0.25">
      <c r="A308">
        <v>4222</v>
      </c>
      <c r="B308" t="s">
        <v>315</v>
      </c>
      <c r="C308" s="47">
        <v>1459</v>
      </c>
    </row>
    <row r="309" spans="1:3" x14ac:dyDescent="0.25">
      <c r="A309">
        <v>4231</v>
      </c>
      <c r="B309" t="s">
        <v>330</v>
      </c>
      <c r="C309" s="47">
        <v>418</v>
      </c>
    </row>
    <row r="310" spans="1:3" x14ac:dyDescent="0.25">
      <c r="A310">
        <v>4233</v>
      </c>
      <c r="B310" t="s">
        <v>332</v>
      </c>
      <c r="C310" s="47">
        <v>243</v>
      </c>
    </row>
    <row r="311" spans="1:3" x14ac:dyDescent="0.25">
      <c r="A311">
        <v>4234</v>
      </c>
      <c r="B311" t="s">
        <v>334</v>
      </c>
      <c r="C311" s="47">
        <v>408</v>
      </c>
    </row>
    <row r="312" spans="1:3" x14ac:dyDescent="0.25">
      <c r="A312">
        <v>4242</v>
      </c>
      <c r="B312" t="s">
        <v>339</v>
      </c>
      <c r="C312" s="47">
        <v>123</v>
      </c>
    </row>
    <row r="313" spans="1:3" x14ac:dyDescent="0.25">
      <c r="A313">
        <v>4243</v>
      </c>
      <c r="B313" t="s">
        <v>341</v>
      </c>
      <c r="C313" s="47">
        <v>339</v>
      </c>
    </row>
    <row r="314" spans="1:3" x14ac:dyDescent="0.25">
      <c r="A314">
        <v>4256</v>
      </c>
      <c r="B314" t="s">
        <v>353</v>
      </c>
      <c r="C314" s="47">
        <v>217</v>
      </c>
    </row>
    <row r="315" spans="1:3" x14ac:dyDescent="0.25">
      <c r="A315">
        <v>4259</v>
      </c>
      <c r="B315" t="s">
        <v>357</v>
      </c>
      <c r="C315" s="47">
        <v>582</v>
      </c>
    </row>
    <row r="316" spans="1:3" x14ac:dyDescent="0.25">
      <c r="A316">
        <v>4261</v>
      </c>
      <c r="B316" t="s">
        <v>359</v>
      </c>
      <c r="C316" s="47">
        <v>943</v>
      </c>
    </row>
    <row r="317" spans="1:3" x14ac:dyDescent="0.25">
      <c r="A317">
        <v>4272</v>
      </c>
      <c r="B317" t="s">
        <v>372</v>
      </c>
      <c r="C317" s="47">
        <v>97</v>
      </c>
    </row>
    <row r="318" spans="1:3" x14ac:dyDescent="0.25">
      <c r="A318">
        <v>4276</v>
      </c>
      <c r="B318" t="s">
        <v>376</v>
      </c>
      <c r="C318" s="47">
        <v>411</v>
      </c>
    </row>
    <row r="319" spans="1:3" x14ac:dyDescent="0.25">
      <c r="A319">
        <v>4290</v>
      </c>
      <c r="B319" t="s">
        <v>390</v>
      </c>
      <c r="C319" s="47">
        <v>330</v>
      </c>
    </row>
    <row r="320" spans="1:3" x14ac:dyDescent="0.25">
      <c r="A320">
        <v>4328</v>
      </c>
      <c r="B320" t="s">
        <v>430</v>
      </c>
      <c r="C320" s="47">
        <v>196</v>
      </c>
    </row>
    <row r="321" spans="1:3" x14ac:dyDescent="0.25">
      <c r="A321">
        <v>4338</v>
      </c>
      <c r="B321" t="s">
        <v>447</v>
      </c>
      <c r="C321" s="47">
        <v>604</v>
      </c>
    </row>
    <row r="322" spans="1:3" x14ac:dyDescent="0.25">
      <c r="A322">
        <v>4340</v>
      </c>
      <c r="B322" t="s">
        <v>451</v>
      </c>
      <c r="C322" s="47">
        <v>348</v>
      </c>
    </row>
    <row r="323" spans="1:3" x14ac:dyDescent="0.25">
      <c r="A323">
        <v>4342</v>
      </c>
      <c r="B323" t="s">
        <v>453</v>
      </c>
      <c r="C323" s="47">
        <v>888</v>
      </c>
    </row>
    <row r="324" spans="1:3" x14ac:dyDescent="0.25">
      <c r="A324">
        <v>4343</v>
      </c>
      <c r="B324" t="s">
        <v>649</v>
      </c>
      <c r="C324" s="47">
        <v>236</v>
      </c>
    </row>
    <row r="325" spans="1:3" x14ac:dyDescent="0.25">
      <c r="A325">
        <v>4374</v>
      </c>
      <c r="B325" t="s">
        <v>474</v>
      </c>
      <c r="C325" s="47">
        <v>354</v>
      </c>
    </row>
    <row r="326" spans="1:3" x14ac:dyDescent="0.25">
      <c r="A326">
        <v>4375</v>
      </c>
      <c r="B326" t="s">
        <v>476</v>
      </c>
      <c r="C326" s="47">
        <v>468</v>
      </c>
    </row>
    <row r="327" spans="1:3" x14ac:dyDescent="0.25">
      <c r="A327">
        <v>4410</v>
      </c>
      <c r="B327" t="s">
        <v>497</v>
      </c>
      <c r="C327" s="47">
        <v>416</v>
      </c>
    </row>
    <row r="328" spans="1:3" x14ac:dyDescent="0.25">
      <c r="A328">
        <v>4454</v>
      </c>
      <c r="B328" t="s">
        <v>1298</v>
      </c>
      <c r="C328" s="47">
        <v>933</v>
      </c>
    </row>
    <row r="329" spans="1:3" x14ac:dyDescent="0.25">
      <c r="A329">
        <v>4456</v>
      </c>
      <c r="B329" t="s">
        <v>1299</v>
      </c>
      <c r="C329" s="47">
        <v>413</v>
      </c>
    </row>
    <row r="330" spans="1:3" x14ac:dyDescent="0.25">
      <c r="A330">
        <v>4498</v>
      </c>
      <c r="B330" t="s">
        <v>539</v>
      </c>
      <c r="C330" s="47">
        <v>90</v>
      </c>
    </row>
    <row r="331" spans="1:3" x14ac:dyDescent="0.25">
      <c r="A331">
        <v>4503</v>
      </c>
      <c r="B331" t="s">
        <v>543</v>
      </c>
      <c r="C331" s="47">
        <v>186</v>
      </c>
    </row>
    <row r="332" spans="1:3" x14ac:dyDescent="0.25">
      <c r="A332">
        <v>4508</v>
      </c>
      <c r="B332" t="s">
        <v>549</v>
      </c>
      <c r="C332" s="47">
        <v>642</v>
      </c>
    </row>
    <row r="333" spans="1:3" x14ac:dyDescent="0.25">
      <c r="A333">
        <v>4531</v>
      </c>
      <c r="B333" t="s">
        <v>569</v>
      </c>
      <c r="C333" s="47">
        <v>885</v>
      </c>
    </row>
    <row r="334" spans="1:3" x14ac:dyDescent="0.25">
      <c r="A334">
        <v>4532</v>
      </c>
      <c r="B334" t="s">
        <v>571</v>
      </c>
      <c r="C334" s="47">
        <v>1401</v>
      </c>
    </row>
    <row r="335" spans="1:3" x14ac:dyDescent="0.25">
      <c r="A335">
        <v>4533</v>
      </c>
      <c r="B335" t="s">
        <v>573</v>
      </c>
      <c r="C335" s="47">
        <v>217</v>
      </c>
    </row>
    <row r="336" spans="1:3" x14ac:dyDescent="0.25">
      <c r="A336">
        <v>4534</v>
      </c>
      <c r="B336" t="s">
        <v>575</v>
      </c>
      <c r="C336" s="47">
        <v>1073</v>
      </c>
    </row>
    <row r="337" spans="1:3" x14ac:dyDescent="0.25">
      <c r="A337">
        <v>4540</v>
      </c>
      <c r="B337" t="s">
        <v>581</v>
      </c>
      <c r="C337" s="47">
        <v>833</v>
      </c>
    </row>
    <row r="338" spans="1:3" x14ac:dyDescent="0.25">
      <c r="A338">
        <v>4551</v>
      </c>
      <c r="B338" t="s">
        <v>589</v>
      </c>
      <c r="C338" s="47">
        <v>964</v>
      </c>
    </row>
    <row r="339" spans="1:3" x14ac:dyDescent="0.25">
      <c r="A339">
        <v>4588</v>
      </c>
      <c r="B339" t="s">
        <v>603</v>
      </c>
      <c r="C339" s="47">
        <v>627</v>
      </c>
    </row>
    <row r="340" spans="1:3" x14ac:dyDescent="0.25">
      <c r="A340">
        <v>4591</v>
      </c>
      <c r="B340" t="s">
        <v>605</v>
      </c>
      <c r="C340" s="47">
        <v>584</v>
      </c>
    </row>
    <row r="341" spans="1:3" x14ac:dyDescent="0.25">
      <c r="A341">
        <v>4599</v>
      </c>
      <c r="B341" t="s">
        <v>607</v>
      </c>
      <c r="C341" s="47">
        <v>1115</v>
      </c>
    </row>
    <row r="342" spans="1:3" x14ac:dyDescent="0.25">
      <c r="A342">
        <v>4650</v>
      </c>
      <c r="B342" t="s">
        <v>627</v>
      </c>
      <c r="C342" s="47">
        <v>1568</v>
      </c>
    </row>
    <row r="343" spans="1:3" x14ac:dyDescent="0.25">
      <c r="A343" t="s">
        <v>1300</v>
      </c>
      <c r="B343" t="s">
        <v>1300</v>
      </c>
      <c r="C343" s="47">
        <v>0</v>
      </c>
    </row>
  </sheetData>
  <pageMargins left="0.7" right="0.7" top="0.75" bottom="0.75" header="0.3" footer="0.3"/>
  <pageSetup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706"/>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7.140625" defaultRowHeight="15" x14ac:dyDescent="0.25"/>
  <cols>
    <col min="1" max="1" width="9.5703125" bestFit="1" customWidth="1"/>
    <col min="2" max="2" width="10.7109375" style="44" bestFit="1" customWidth="1"/>
    <col min="3" max="3" width="17.42578125" style="44" bestFit="1" customWidth="1"/>
    <col min="4" max="4" width="17.5703125" bestFit="1" customWidth="1"/>
    <col min="5" max="5" width="17.85546875" style="44" bestFit="1" customWidth="1"/>
    <col min="6" max="6" width="17" style="44" bestFit="1" customWidth="1"/>
    <col min="7" max="7" width="18.85546875" bestFit="1" customWidth="1"/>
    <col min="8" max="8" width="10.7109375" style="44" bestFit="1" customWidth="1"/>
    <col min="9" max="9" width="17.42578125" style="44" bestFit="1" customWidth="1"/>
    <col min="10" max="10" width="17.5703125" bestFit="1" customWidth="1"/>
    <col min="11" max="11" width="17.85546875" style="44" bestFit="1" customWidth="1"/>
    <col min="12" max="12" width="17" style="44" bestFit="1" customWidth="1"/>
    <col min="13" max="13" width="18.85546875" bestFit="1" customWidth="1"/>
    <col min="14" max="14" width="10.7109375" style="44" bestFit="1" customWidth="1"/>
    <col min="15" max="15" width="17.42578125" style="44" bestFit="1" customWidth="1"/>
    <col min="16" max="16" width="17.5703125" bestFit="1" customWidth="1"/>
    <col min="17" max="17" width="17.85546875" style="44" bestFit="1" customWidth="1"/>
    <col min="18" max="18" width="17" style="44" bestFit="1" customWidth="1"/>
    <col min="19" max="19" width="18.85546875" bestFit="1" customWidth="1"/>
    <col min="20" max="20" width="10.7109375" style="44" bestFit="1" customWidth="1"/>
    <col min="21" max="21" width="18.140625" bestFit="1" customWidth="1"/>
    <col min="22" max="22" width="17.85546875" style="44" bestFit="1" customWidth="1"/>
    <col min="23" max="23" width="17" style="44" bestFit="1" customWidth="1"/>
    <col min="24" max="24" width="18.85546875" bestFit="1" customWidth="1"/>
    <col min="25" max="25" width="13.85546875" bestFit="1" customWidth="1"/>
    <col min="26" max="26" width="19.5703125" bestFit="1" customWidth="1"/>
  </cols>
  <sheetData>
    <row r="1" spans="1:26" x14ac:dyDescent="0.25">
      <c r="A1" t="s">
        <v>1246</v>
      </c>
      <c r="B1" s="42" t="s">
        <v>1247</v>
      </c>
      <c r="C1" s="42" t="s">
        <v>1248</v>
      </c>
      <c r="D1" s="43" t="s">
        <v>1249</v>
      </c>
      <c r="E1" s="42" t="s">
        <v>1250</v>
      </c>
      <c r="F1" s="42" t="s">
        <v>1251</v>
      </c>
      <c r="G1" s="43" t="s">
        <v>1252</v>
      </c>
      <c r="H1" s="44" t="s">
        <v>1253</v>
      </c>
      <c r="I1" s="44" t="s">
        <v>1254</v>
      </c>
      <c r="J1" s="45" t="s">
        <v>1255</v>
      </c>
      <c r="K1" s="44" t="s">
        <v>1256</v>
      </c>
      <c r="L1" s="44" t="s">
        <v>1257</v>
      </c>
      <c r="M1" s="45" t="s">
        <v>1258</v>
      </c>
      <c r="N1" s="42" t="s">
        <v>1259</v>
      </c>
      <c r="O1" s="42" t="s">
        <v>1260</v>
      </c>
      <c r="P1" s="43" t="s">
        <v>1261</v>
      </c>
      <c r="Q1" s="42" t="s">
        <v>1250</v>
      </c>
      <c r="R1" s="42" t="s">
        <v>1262</v>
      </c>
      <c r="S1" s="43" t="s">
        <v>1263</v>
      </c>
      <c r="T1" s="44" t="s">
        <v>1264</v>
      </c>
      <c r="U1" s="45" t="s">
        <v>1265</v>
      </c>
      <c r="V1" s="44" t="s">
        <v>1266</v>
      </c>
      <c r="W1" s="44" t="s">
        <v>1267</v>
      </c>
      <c r="X1" s="45" t="s">
        <v>1268</v>
      </c>
      <c r="Y1" s="46" t="s">
        <v>1269</v>
      </c>
      <c r="Z1" s="46" t="s">
        <v>1270</v>
      </c>
    </row>
    <row r="2" spans="1:26" x14ac:dyDescent="0.25">
      <c r="A2" s="47">
        <v>1001</v>
      </c>
      <c r="B2" s="42">
        <v>1309</v>
      </c>
      <c r="C2" s="42">
        <v>223</v>
      </c>
      <c r="D2" s="48">
        <f t="shared" ref="D2:D65" si="0">IF(C2&gt;0, C2/B2, 0)</f>
        <v>0.17035905271199389</v>
      </c>
      <c r="E2" s="42">
        <v>36</v>
      </c>
      <c r="F2" s="42">
        <v>84</v>
      </c>
      <c r="G2" s="48">
        <f t="shared" ref="G2:G65" si="1">IF(F2&gt;0, F2/(F2+E2), 0)</f>
        <v>0.7</v>
      </c>
      <c r="H2" s="44">
        <v>1458</v>
      </c>
      <c r="I2" s="44">
        <v>210</v>
      </c>
      <c r="J2" s="45">
        <f t="shared" ref="J2:J65" si="2">IF(I2&gt;0, I2/H2, 0)</f>
        <v>0.1440329218106996</v>
      </c>
      <c r="K2" s="44">
        <v>61</v>
      </c>
      <c r="L2" s="44">
        <v>135</v>
      </c>
      <c r="M2" s="45">
        <f t="shared" ref="M2:M65" si="3">IF(L2&gt;0, L2/(L2+K2), 0)</f>
        <v>0.68877551020408168</v>
      </c>
      <c r="N2" s="42">
        <v>1730</v>
      </c>
      <c r="O2" s="42">
        <v>212</v>
      </c>
      <c r="P2" s="48">
        <f t="shared" ref="P2:P65" si="4">IF(O2&gt;0, O2/N2, 0)</f>
        <v>0.12254335260115606</v>
      </c>
      <c r="Q2" s="42">
        <v>198</v>
      </c>
      <c r="R2" s="42">
        <v>332</v>
      </c>
      <c r="S2" s="48">
        <f t="shared" ref="S2:S65" si="5">IF(R2&gt;0, R2/(R2+Q2), 0)</f>
        <v>0.62641509433962261</v>
      </c>
      <c r="T2" s="44">
        <v>1804</v>
      </c>
      <c r="U2" s="45">
        <f t="shared" ref="U2:U65" si="6">IF(W2+V2&gt;0, (W2+V2)/T2, 0)</f>
        <v>0.1951219512195122</v>
      </c>
      <c r="V2" s="44">
        <v>190</v>
      </c>
      <c r="W2" s="44">
        <v>162</v>
      </c>
      <c r="X2" s="45">
        <f t="shared" ref="X2:X65" si="7">IF(W2&gt;0, W2/(W2+V2), 0)</f>
        <v>0.46022727272727271</v>
      </c>
      <c r="Y2" s="49">
        <f t="shared" ref="Y2:Y65" si="8">AVERAGE(U2,P2,J2,D2)</f>
        <v>0.15801431958584045</v>
      </c>
      <c r="Z2" s="49">
        <f t="shared" ref="Z2:Z65" si="9">AVERAGE(X2,S2,M2,G2)</f>
        <v>0.61885446931774424</v>
      </c>
    </row>
    <row r="3" spans="1:26" x14ac:dyDescent="0.25">
      <c r="A3" s="47">
        <v>1004</v>
      </c>
      <c r="B3" s="42">
        <v>2117</v>
      </c>
      <c r="C3" s="42">
        <v>379</v>
      </c>
      <c r="D3" s="48">
        <f t="shared" si="0"/>
        <v>0.17902692489371752</v>
      </c>
      <c r="E3" s="42">
        <v>68</v>
      </c>
      <c r="F3" s="42">
        <v>270</v>
      </c>
      <c r="G3" s="48">
        <f t="shared" si="1"/>
        <v>0.79881656804733725</v>
      </c>
      <c r="H3" s="44">
        <v>2134</v>
      </c>
      <c r="I3" s="44">
        <v>329</v>
      </c>
      <c r="J3" s="45">
        <f t="shared" si="2"/>
        <v>0.1541705716963449</v>
      </c>
      <c r="K3" s="44">
        <v>125</v>
      </c>
      <c r="L3" s="44">
        <v>284</v>
      </c>
      <c r="M3" s="45">
        <f t="shared" si="3"/>
        <v>0.69437652811735939</v>
      </c>
      <c r="N3" s="42">
        <v>2193</v>
      </c>
      <c r="O3" s="42">
        <v>325</v>
      </c>
      <c r="P3" s="48">
        <f t="shared" si="4"/>
        <v>0.14819881440948474</v>
      </c>
      <c r="Q3" s="42">
        <v>275</v>
      </c>
      <c r="R3" s="42">
        <v>514</v>
      </c>
      <c r="S3" s="48">
        <f t="shared" si="5"/>
        <v>0.65145754119138155</v>
      </c>
      <c r="T3" s="44">
        <v>2237</v>
      </c>
      <c r="U3" s="45">
        <f t="shared" si="6"/>
        <v>0.23066607063030845</v>
      </c>
      <c r="V3" s="44">
        <v>241</v>
      </c>
      <c r="W3" s="44">
        <v>275</v>
      </c>
      <c r="X3" s="45">
        <f t="shared" si="7"/>
        <v>0.53294573643410847</v>
      </c>
      <c r="Y3" s="49">
        <f t="shared" si="8"/>
        <v>0.17801559540746392</v>
      </c>
      <c r="Z3" s="49">
        <f t="shared" si="9"/>
        <v>0.66939909344754667</v>
      </c>
    </row>
    <row r="4" spans="1:26" x14ac:dyDescent="0.25">
      <c r="A4" s="47">
        <v>1005</v>
      </c>
      <c r="B4" s="42">
        <v>625</v>
      </c>
      <c r="C4" s="42">
        <v>102</v>
      </c>
      <c r="D4" s="48">
        <f t="shared" si="0"/>
        <v>0.16320000000000001</v>
      </c>
      <c r="E4" s="42">
        <v>112</v>
      </c>
      <c r="F4" s="42">
        <v>4</v>
      </c>
      <c r="G4" s="48">
        <f t="shared" si="1"/>
        <v>3.4482758620689655E-2</v>
      </c>
      <c r="H4" s="44">
        <v>675</v>
      </c>
      <c r="I4" s="44">
        <v>97</v>
      </c>
      <c r="J4" s="45">
        <f t="shared" si="2"/>
        <v>0.14370370370370369</v>
      </c>
      <c r="K4" s="44">
        <v>96</v>
      </c>
      <c r="L4" s="44">
        <v>3</v>
      </c>
      <c r="M4" s="45">
        <f t="shared" si="3"/>
        <v>3.0303030303030304E-2</v>
      </c>
      <c r="N4" s="42">
        <v>714</v>
      </c>
      <c r="O4" s="42">
        <v>94</v>
      </c>
      <c r="P4" s="48">
        <f t="shared" si="4"/>
        <v>0.13165266106442577</v>
      </c>
      <c r="Q4" s="42">
        <v>159</v>
      </c>
      <c r="R4" s="42">
        <v>7</v>
      </c>
      <c r="S4" s="48">
        <f t="shared" si="5"/>
        <v>4.2168674698795178E-2</v>
      </c>
      <c r="T4" s="44">
        <v>749</v>
      </c>
      <c r="U4" s="45">
        <f t="shared" si="6"/>
        <v>0.12950600801068091</v>
      </c>
      <c r="V4" s="44">
        <v>91</v>
      </c>
      <c r="W4" s="44">
        <v>6</v>
      </c>
      <c r="X4" s="45">
        <f t="shared" si="7"/>
        <v>6.1855670103092786E-2</v>
      </c>
      <c r="Y4" s="49">
        <f t="shared" si="8"/>
        <v>0.14201559319470258</v>
      </c>
      <c r="Z4" s="49">
        <f t="shared" si="9"/>
        <v>4.2202533431401984E-2</v>
      </c>
    </row>
    <row r="5" spans="1:26" x14ac:dyDescent="0.25">
      <c r="A5" s="47">
        <v>1008</v>
      </c>
      <c r="B5" s="42">
        <v>280</v>
      </c>
      <c r="C5" s="42">
        <v>65</v>
      </c>
      <c r="D5" s="48">
        <f t="shared" si="0"/>
        <v>0.23214285714285715</v>
      </c>
      <c r="E5" s="42">
        <v>42</v>
      </c>
      <c r="F5" s="42">
        <v>1</v>
      </c>
      <c r="G5" s="48">
        <f t="shared" si="1"/>
        <v>2.3255813953488372E-2</v>
      </c>
      <c r="H5" s="44">
        <v>253</v>
      </c>
      <c r="I5" s="44">
        <v>51</v>
      </c>
      <c r="J5" s="45">
        <f t="shared" si="2"/>
        <v>0.20158102766798419</v>
      </c>
      <c r="K5" s="44">
        <v>38</v>
      </c>
      <c r="L5" s="44">
        <v>4</v>
      </c>
      <c r="M5" s="45">
        <f t="shared" si="3"/>
        <v>9.5238095238095233E-2</v>
      </c>
      <c r="N5" s="42">
        <v>263</v>
      </c>
      <c r="O5" s="42">
        <v>60</v>
      </c>
      <c r="P5" s="48">
        <f t="shared" si="4"/>
        <v>0.22813688212927757</v>
      </c>
      <c r="Q5" s="42">
        <v>71</v>
      </c>
      <c r="R5" s="42">
        <v>5</v>
      </c>
      <c r="S5" s="48">
        <f t="shared" si="5"/>
        <v>6.5789473684210523E-2</v>
      </c>
      <c r="T5" s="44">
        <v>277</v>
      </c>
      <c r="U5" s="45">
        <f t="shared" si="6"/>
        <v>0.11552346570397112</v>
      </c>
      <c r="V5" s="44">
        <v>32</v>
      </c>
      <c r="W5" s="44">
        <v>0</v>
      </c>
      <c r="X5" s="45">
        <f t="shared" si="7"/>
        <v>0</v>
      </c>
      <c r="Y5" s="49">
        <f t="shared" si="8"/>
        <v>0.19434605816102252</v>
      </c>
      <c r="Z5" s="49">
        <f t="shared" si="9"/>
        <v>4.6070845718948525E-2</v>
      </c>
    </row>
    <row r="6" spans="1:26" x14ac:dyDescent="0.25">
      <c r="A6" s="47">
        <v>1009</v>
      </c>
      <c r="B6" s="42">
        <v>1164</v>
      </c>
      <c r="C6" s="42">
        <v>300</v>
      </c>
      <c r="D6" s="48">
        <f t="shared" si="0"/>
        <v>0.25773195876288657</v>
      </c>
      <c r="E6" s="42">
        <v>23</v>
      </c>
      <c r="F6" s="42">
        <v>142</v>
      </c>
      <c r="G6" s="48">
        <f t="shared" si="1"/>
        <v>0.8606060606060606</v>
      </c>
      <c r="H6" s="44">
        <v>1192</v>
      </c>
      <c r="I6" s="44">
        <v>244</v>
      </c>
      <c r="J6" s="45">
        <f t="shared" si="2"/>
        <v>0.20469798657718122</v>
      </c>
      <c r="K6" s="44">
        <v>47</v>
      </c>
      <c r="L6" s="44">
        <v>172</v>
      </c>
      <c r="M6" s="45">
        <f t="shared" si="3"/>
        <v>0.78538812785388123</v>
      </c>
      <c r="N6" s="42">
        <v>1216</v>
      </c>
      <c r="O6" s="42">
        <v>251</v>
      </c>
      <c r="P6" s="48">
        <f t="shared" si="4"/>
        <v>0.20641447368421054</v>
      </c>
      <c r="Q6" s="42">
        <v>135</v>
      </c>
      <c r="R6" s="42">
        <v>323</v>
      </c>
      <c r="S6" s="48">
        <f t="shared" si="5"/>
        <v>0.70524017467248912</v>
      </c>
      <c r="T6" s="44">
        <v>1211</v>
      </c>
      <c r="U6" s="45">
        <f t="shared" si="6"/>
        <v>0.25268373245251857</v>
      </c>
      <c r="V6" s="44">
        <v>107</v>
      </c>
      <c r="W6" s="44">
        <v>199</v>
      </c>
      <c r="X6" s="45">
        <f t="shared" si="7"/>
        <v>0.65032679738562094</v>
      </c>
      <c r="Y6" s="49">
        <f t="shared" si="8"/>
        <v>0.23038203786919922</v>
      </c>
      <c r="Z6" s="49">
        <f t="shared" si="9"/>
        <v>0.75039029012951297</v>
      </c>
    </row>
    <row r="7" spans="1:26" x14ac:dyDescent="0.25">
      <c r="A7" s="47">
        <v>1010</v>
      </c>
      <c r="B7" s="42">
        <v>502</v>
      </c>
      <c r="C7" s="42">
        <v>56</v>
      </c>
      <c r="D7" s="48">
        <f t="shared" si="0"/>
        <v>0.11155378486055777</v>
      </c>
      <c r="E7" s="42">
        <v>40</v>
      </c>
      <c r="F7" s="42">
        <v>5</v>
      </c>
      <c r="G7" s="48">
        <f t="shared" si="1"/>
        <v>0.1111111111111111</v>
      </c>
      <c r="H7" s="44">
        <v>478</v>
      </c>
      <c r="I7" s="44">
        <v>40</v>
      </c>
      <c r="J7" s="45">
        <f t="shared" si="2"/>
        <v>8.3682008368200833E-2</v>
      </c>
      <c r="K7" s="44">
        <v>36</v>
      </c>
      <c r="L7" s="44">
        <v>5</v>
      </c>
      <c r="M7" s="45">
        <f t="shared" si="3"/>
        <v>0.12195121951219512</v>
      </c>
      <c r="N7" s="42">
        <v>497</v>
      </c>
      <c r="O7" s="42">
        <v>50</v>
      </c>
      <c r="P7" s="48">
        <f t="shared" si="4"/>
        <v>0.1006036217303823</v>
      </c>
      <c r="Q7" s="42">
        <v>49</v>
      </c>
      <c r="R7" s="42">
        <v>15</v>
      </c>
      <c r="S7" s="48">
        <f t="shared" si="5"/>
        <v>0.234375</v>
      </c>
      <c r="T7" s="44">
        <v>453</v>
      </c>
      <c r="U7" s="45">
        <f t="shared" si="6"/>
        <v>5.518763796909492E-2</v>
      </c>
      <c r="V7" s="44">
        <v>18</v>
      </c>
      <c r="W7" s="44">
        <v>7</v>
      </c>
      <c r="X7" s="45">
        <f t="shared" si="7"/>
        <v>0.28000000000000003</v>
      </c>
      <c r="Y7" s="49">
        <f t="shared" si="8"/>
        <v>8.7756763232058957E-2</v>
      </c>
      <c r="Z7" s="49">
        <f t="shared" si="9"/>
        <v>0.18685933265582655</v>
      </c>
    </row>
    <row r="8" spans="1:26" x14ac:dyDescent="0.25">
      <c r="A8" s="47">
        <v>1011</v>
      </c>
      <c r="B8" s="42">
        <v>838</v>
      </c>
      <c r="C8" s="42">
        <v>140</v>
      </c>
      <c r="D8" s="48">
        <f t="shared" si="0"/>
        <v>0.16706443914081145</v>
      </c>
      <c r="E8" s="42">
        <v>91</v>
      </c>
      <c r="F8" s="42">
        <v>10</v>
      </c>
      <c r="G8" s="48">
        <f t="shared" si="1"/>
        <v>9.9009900990099015E-2</v>
      </c>
      <c r="H8" s="44">
        <v>873</v>
      </c>
      <c r="I8" s="44">
        <v>65</v>
      </c>
      <c r="J8" s="45">
        <f t="shared" si="2"/>
        <v>7.4455899198167239E-2</v>
      </c>
      <c r="K8" s="44">
        <v>122</v>
      </c>
      <c r="L8" s="44">
        <v>9</v>
      </c>
      <c r="M8" s="45">
        <f t="shared" si="3"/>
        <v>6.8702290076335881E-2</v>
      </c>
      <c r="N8" s="42">
        <v>987</v>
      </c>
      <c r="O8" s="42">
        <v>162</v>
      </c>
      <c r="P8" s="48">
        <f t="shared" si="4"/>
        <v>0.1641337386018237</v>
      </c>
      <c r="Q8" s="42">
        <v>142</v>
      </c>
      <c r="R8" s="42">
        <v>16</v>
      </c>
      <c r="S8" s="48">
        <f t="shared" si="5"/>
        <v>0.10126582278481013</v>
      </c>
      <c r="T8" s="44">
        <v>1001</v>
      </c>
      <c r="U8" s="45">
        <f t="shared" si="6"/>
        <v>8.5914085914085919E-2</v>
      </c>
      <c r="V8" s="44">
        <v>77</v>
      </c>
      <c r="W8" s="44">
        <v>9</v>
      </c>
      <c r="X8" s="45">
        <f t="shared" si="7"/>
        <v>0.10465116279069768</v>
      </c>
      <c r="Y8" s="49">
        <f t="shared" si="8"/>
        <v>0.12289204071372209</v>
      </c>
      <c r="Z8" s="49">
        <f t="shared" si="9"/>
        <v>9.3407294160485682E-2</v>
      </c>
    </row>
    <row r="9" spans="1:26" x14ac:dyDescent="0.25">
      <c r="A9" s="47">
        <v>1012</v>
      </c>
      <c r="B9" s="42">
        <v>2056</v>
      </c>
      <c r="C9" s="42">
        <v>379</v>
      </c>
      <c r="D9" s="48">
        <f t="shared" si="0"/>
        <v>0.18433852140077822</v>
      </c>
      <c r="E9" s="42">
        <v>120</v>
      </c>
      <c r="F9" s="42">
        <v>161</v>
      </c>
      <c r="G9" s="48">
        <f t="shared" si="1"/>
        <v>0.57295373665480431</v>
      </c>
      <c r="H9" s="44">
        <v>2096</v>
      </c>
      <c r="I9" s="44">
        <v>334</v>
      </c>
      <c r="J9" s="45">
        <f t="shared" si="2"/>
        <v>0.15935114503816794</v>
      </c>
      <c r="K9" s="44">
        <v>144</v>
      </c>
      <c r="L9" s="44">
        <v>194</v>
      </c>
      <c r="M9" s="45">
        <f t="shared" si="3"/>
        <v>0.57396449704142016</v>
      </c>
      <c r="N9" s="42">
        <v>2181</v>
      </c>
      <c r="O9" s="42">
        <v>356</v>
      </c>
      <c r="P9" s="48">
        <f t="shared" si="4"/>
        <v>0.1632278771205869</v>
      </c>
      <c r="Q9" s="42">
        <v>359</v>
      </c>
      <c r="R9" s="42">
        <v>313</v>
      </c>
      <c r="S9" s="48">
        <f t="shared" si="5"/>
        <v>0.46577380952380953</v>
      </c>
      <c r="T9" s="44">
        <v>2215</v>
      </c>
      <c r="U9" s="45">
        <f t="shared" si="6"/>
        <v>0.20270880361173815</v>
      </c>
      <c r="V9" s="44">
        <v>256</v>
      </c>
      <c r="W9" s="44">
        <v>193</v>
      </c>
      <c r="X9" s="45">
        <f t="shared" si="7"/>
        <v>0.42984409799554568</v>
      </c>
      <c r="Y9" s="49">
        <f t="shared" si="8"/>
        <v>0.17740658679281779</v>
      </c>
      <c r="Z9" s="49">
        <f t="shared" si="9"/>
        <v>0.51063403530389495</v>
      </c>
    </row>
    <row r="10" spans="1:26" x14ac:dyDescent="0.25">
      <c r="A10" s="47">
        <v>1013</v>
      </c>
      <c r="B10" s="42">
        <v>2243</v>
      </c>
      <c r="C10" s="42">
        <v>329</v>
      </c>
      <c r="D10" s="48">
        <f t="shared" si="0"/>
        <v>0.14667855550601872</v>
      </c>
      <c r="E10" s="42">
        <v>443</v>
      </c>
      <c r="F10" s="42">
        <v>35</v>
      </c>
      <c r="G10" s="48">
        <f t="shared" si="1"/>
        <v>7.3221757322175729E-2</v>
      </c>
      <c r="H10" s="44">
        <v>2228</v>
      </c>
      <c r="I10" s="44">
        <v>259</v>
      </c>
      <c r="J10" s="45">
        <f t="shared" si="2"/>
        <v>0.11624775583482945</v>
      </c>
      <c r="K10" s="44">
        <v>418</v>
      </c>
      <c r="L10" s="44">
        <v>48</v>
      </c>
      <c r="M10" s="45">
        <f t="shared" si="3"/>
        <v>0.10300429184549356</v>
      </c>
      <c r="N10" s="42">
        <v>2296</v>
      </c>
      <c r="O10" s="42">
        <v>266</v>
      </c>
      <c r="P10" s="48">
        <f t="shared" si="4"/>
        <v>0.11585365853658537</v>
      </c>
      <c r="Q10" s="42">
        <v>544</v>
      </c>
      <c r="R10" s="42">
        <v>87</v>
      </c>
      <c r="S10" s="48">
        <f t="shared" si="5"/>
        <v>0.13787638668779714</v>
      </c>
      <c r="T10" s="44">
        <v>2266</v>
      </c>
      <c r="U10" s="45">
        <f t="shared" si="6"/>
        <v>0.19020300088261252</v>
      </c>
      <c r="V10" s="44">
        <v>392</v>
      </c>
      <c r="W10" s="44">
        <v>39</v>
      </c>
      <c r="X10" s="45">
        <f t="shared" si="7"/>
        <v>9.0487238979118326E-2</v>
      </c>
      <c r="Y10" s="49">
        <f t="shared" si="8"/>
        <v>0.1422457426900115</v>
      </c>
      <c r="Z10" s="49">
        <f t="shared" si="9"/>
        <v>0.10114741870864619</v>
      </c>
    </row>
    <row r="11" spans="1:26" x14ac:dyDescent="0.25">
      <c r="A11" s="47">
        <v>1014</v>
      </c>
      <c r="B11" s="42">
        <v>650</v>
      </c>
      <c r="C11" s="42">
        <v>176</v>
      </c>
      <c r="D11" s="48">
        <f t="shared" si="0"/>
        <v>0.27076923076923076</v>
      </c>
      <c r="E11" s="42">
        <v>35</v>
      </c>
      <c r="F11" s="42">
        <v>41</v>
      </c>
      <c r="G11" s="48">
        <f t="shared" si="1"/>
        <v>0.53947368421052633</v>
      </c>
      <c r="H11" s="44">
        <v>632</v>
      </c>
      <c r="I11" s="44">
        <v>99</v>
      </c>
      <c r="J11" s="45">
        <f t="shared" si="2"/>
        <v>0.15664556962025317</v>
      </c>
      <c r="K11" s="44">
        <v>48</v>
      </c>
      <c r="L11" s="44">
        <v>43</v>
      </c>
      <c r="M11" s="45">
        <f t="shared" si="3"/>
        <v>0.47252747252747251</v>
      </c>
      <c r="N11" s="42">
        <v>669</v>
      </c>
      <c r="O11" s="42">
        <v>136</v>
      </c>
      <c r="P11" s="48">
        <f t="shared" si="4"/>
        <v>0.20328849028400597</v>
      </c>
      <c r="Q11" s="42">
        <v>68</v>
      </c>
      <c r="R11" s="42">
        <v>115</v>
      </c>
      <c r="S11" s="48">
        <f t="shared" si="5"/>
        <v>0.62841530054644812</v>
      </c>
      <c r="T11" s="44">
        <v>647</v>
      </c>
      <c r="U11" s="45">
        <f t="shared" si="6"/>
        <v>0.12519319938176199</v>
      </c>
      <c r="V11" s="44">
        <v>41</v>
      </c>
      <c r="W11" s="44">
        <v>40</v>
      </c>
      <c r="X11" s="45">
        <f t="shared" si="7"/>
        <v>0.49382716049382713</v>
      </c>
      <c r="Y11" s="49">
        <f t="shared" si="8"/>
        <v>0.18897412251381296</v>
      </c>
      <c r="Z11" s="49">
        <f t="shared" si="9"/>
        <v>0.53356090444456861</v>
      </c>
    </row>
    <row r="12" spans="1:26" x14ac:dyDescent="0.25">
      <c r="A12" s="47">
        <v>1015</v>
      </c>
      <c r="B12" s="42">
        <v>1367</v>
      </c>
      <c r="C12" s="42">
        <v>373</v>
      </c>
      <c r="D12" s="48">
        <f t="shared" si="0"/>
        <v>0.27286027798098023</v>
      </c>
      <c r="E12" s="42">
        <v>91</v>
      </c>
      <c r="F12" s="42">
        <v>68</v>
      </c>
      <c r="G12" s="48">
        <f t="shared" si="1"/>
        <v>0.42767295597484278</v>
      </c>
      <c r="H12" s="44">
        <v>970</v>
      </c>
      <c r="I12" s="44">
        <v>156</v>
      </c>
      <c r="J12" s="45">
        <f t="shared" si="2"/>
        <v>0.16082474226804125</v>
      </c>
      <c r="K12" s="44">
        <v>89</v>
      </c>
      <c r="L12" s="44">
        <v>52</v>
      </c>
      <c r="M12" s="45">
        <f t="shared" si="3"/>
        <v>0.36879432624113473</v>
      </c>
      <c r="N12" s="42">
        <v>1114</v>
      </c>
      <c r="O12" s="42">
        <v>248</v>
      </c>
      <c r="P12" s="48">
        <f t="shared" si="4"/>
        <v>0.22262118491921004</v>
      </c>
      <c r="Q12" s="42">
        <v>152</v>
      </c>
      <c r="R12" s="42">
        <v>115</v>
      </c>
      <c r="S12" s="48">
        <f t="shared" si="5"/>
        <v>0.43071161048689138</v>
      </c>
      <c r="T12" s="44">
        <v>1168</v>
      </c>
      <c r="U12" s="45">
        <f t="shared" si="6"/>
        <v>0.12928082191780821</v>
      </c>
      <c r="V12" s="44">
        <v>98</v>
      </c>
      <c r="W12" s="44">
        <v>53</v>
      </c>
      <c r="X12" s="45">
        <f t="shared" si="7"/>
        <v>0.35099337748344372</v>
      </c>
      <c r="Y12" s="49">
        <f t="shared" si="8"/>
        <v>0.19639675677150992</v>
      </c>
      <c r="Z12" s="49">
        <f t="shared" si="9"/>
        <v>0.39454306754657809</v>
      </c>
    </row>
    <row r="13" spans="1:26" x14ac:dyDescent="0.25">
      <c r="A13" s="47">
        <v>1019</v>
      </c>
      <c r="B13" s="42">
        <v>637</v>
      </c>
      <c r="C13" s="42">
        <v>168</v>
      </c>
      <c r="D13" s="48">
        <f t="shared" si="0"/>
        <v>0.26373626373626374</v>
      </c>
      <c r="E13" s="42">
        <v>77</v>
      </c>
      <c r="F13" s="42">
        <v>8</v>
      </c>
      <c r="G13" s="48">
        <f t="shared" si="1"/>
        <v>9.4117647058823528E-2</v>
      </c>
      <c r="H13" s="44">
        <v>632</v>
      </c>
      <c r="I13" s="44">
        <v>109</v>
      </c>
      <c r="J13" s="45">
        <f t="shared" si="2"/>
        <v>0.17246835443037975</v>
      </c>
      <c r="K13" s="44">
        <v>71</v>
      </c>
      <c r="L13" s="44">
        <v>20</v>
      </c>
      <c r="M13" s="45">
        <f t="shared" si="3"/>
        <v>0.21978021978021978</v>
      </c>
      <c r="N13" s="42">
        <v>662</v>
      </c>
      <c r="O13" s="42">
        <v>150</v>
      </c>
      <c r="P13" s="48">
        <f t="shared" si="4"/>
        <v>0.22658610271903323</v>
      </c>
      <c r="Q13" s="42">
        <v>95</v>
      </c>
      <c r="R13" s="42">
        <v>40</v>
      </c>
      <c r="S13" s="48">
        <f t="shared" si="5"/>
        <v>0.29629629629629628</v>
      </c>
      <c r="T13" s="44">
        <v>706</v>
      </c>
      <c r="U13" s="45">
        <f t="shared" si="6"/>
        <v>0.12747875354107649</v>
      </c>
      <c r="V13" s="44">
        <v>66</v>
      </c>
      <c r="W13" s="44">
        <v>24</v>
      </c>
      <c r="X13" s="45">
        <f t="shared" si="7"/>
        <v>0.26666666666666666</v>
      </c>
      <c r="Y13" s="49">
        <f t="shared" si="8"/>
        <v>0.19756736860668833</v>
      </c>
      <c r="Z13" s="49">
        <f t="shared" si="9"/>
        <v>0.21921520745050155</v>
      </c>
    </row>
    <row r="14" spans="1:26" x14ac:dyDescent="0.25">
      <c r="A14" s="47">
        <v>1021</v>
      </c>
      <c r="B14" s="42">
        <v>2752</v>
      </c>
      <c r="C14" s="42">
        <v>497</v>
      </c>
      <c r="D14" s="48">
        <f t="shared" si="0"/>
        <v>0.18059593023255813</v>
      </c>
      <c r="E14" s="42">
        <v>53</v>
      </c>
      <c r="F14" s="42">
        <v>349</v>
      </c>
      <c r="G14" s="48">
        <f t="shared" si="1"/>
        <v>0.86815920398009949</v>
      </c>
      <c r="H14" s="44">
        <v>2739</v>
      </c>
      <c r="I14" s="44">
        <v>453</v>
      </c>
      <c r="J14" s="45">
        <f t="shared" si="2"/>
        <v>0.16538882803943045</v>
      </c>
      <c r="K14" s="44">
        <v>117</v>
      </c>
      <c r="L14" s="44">
        <v>438</v>
      </c>
      <c r="M14" s="45">
        <f t="shared" si="3"/>
        <v>0.78918918918918923</v>
      </c>
      <c r="N14" s="42">
        <v>2796</v>
      </c>
      <c r="O14" s="42">
        <v>369</v>
      </c>
      <c r="P14" s="48">
        <f t="shared" si="4"/>
        <v>0.13197424892703863</v>
      </c>
      <c r="Q14" s="42">
        <v>261</v>
      </c>
      <c r="R14" s="42">
        <v>853</v>
      </c>
      <c r="S14" s="48">
        <f t="shared" si="5"/>
        <v>0.7657091561938959</v>
      </c>
      <c r="T14" s="44">
        <v>2806</v>
      </c>
      <c r="U14" s="45">
        <f t="shared" si="6"/>
        <v>0.23378474697077692</v>
      </c>
      <c r="V14" s="44">
        <v>217</v>
      </c>
      <c r="W14" s="44">
        <v>439</v>
      </c>
      <c r="X14" s="45">
        <f t="shared" si="7"/>
        <v>0.66920731707317072</v>
      </c>
      <c r="Y14" s="49">
        <f t="shared" si="8"/>
        <v>0.17793593854245104</v>
      </c>
      <c r="Z14" s="49">
        <f t="shared" si="9"/>
        <v>0.77306621660908881</v>
      </c>
    </row>
    <row r="15" spans="1:26" x14ac:dyDescent="0.25">
      <c r="A15" s="47">
        <v>1022</v>
      </c>
      <c r="B15" s="42">
        <v>1119</v>
      </c>
      <c r="C15" s="42">
        <v>275</v>
      </c>
      <c r="D15" s="48">
        <f t="shared" si="0"/>
        <v>0.24575513851653261</v>
      </c>
      <c r="E15" s="42">
        <v>30</v>
      </c>
      <c r="F15" s="42">
        <v>183</v>
      </c>
      <c r="G15" s="48">
        <f t="shared" si="1"/>
        <v>0.85915492957746475</v>
      </c>
      <c r="H15" s="44">
        <v>1131</v>
      </c>
      <c r="I15" s="44">
        <v>271</v>
      </c>
      <c r="J15" s="45">
        <f t="shared" si="2"/>
        <v>0.23961096374889479</v>
      </c>
      <c r="K15" s="44">
        <v>74</v>
      </c>
      <c r="L15" s="44">
        <v>186</v>
      </c>
      <c r="M15" s="45">
        <f t="shared" si="3"/>
        <v>0.7153846153846154</v>
      </c>
      <c r="N15" s="42">
        <v>1176</v>
      </c>
      <c r="O15" s="42">
        <v>227</v>
      </c>
      <c r="P15" s="48">
        <f t="shared" si="4"/>
        <v>0.19302721088435373</v>
      </c>
      <c r="Q15" s="42">
        <v>147</v>
      </c>
      <c r="R15" s="42">
        <v>314</v>
      </c>
      <c r="S15" s="48">
        <f t="shared" si="5"/>
        <v>0.68112798264642083</v>
      </c>
      <c r="T15" s="44">
        <v>1133</v>
      </c>
      <c r="U15" s="45">
        <f t="shared" si="6"/>
        <v>0.23477493380406</v>
      </c>
      <c r="V15" s="44">
        <v>141</v>
      </c>
      <c r="W15" s="44">
        <v>125</v>
      </c>
      <c r="X15" s="45">
        <f t="shared" si="7"/>
        <v>0.46992481203007519</v>
      </c>
      <c r="Y15" s="49">
        <f t="shared" si="8"/>
        <v>0.22829206173846028</v>
      </c>
      <c r="Z15" s="49">
        <f t="shared" si="9"/>
        <v>0.68139808490964415</v>
      </c>
    </row>
    <row r="16" spans="1:26" x14ac:dyDescent="0.25">
      <c r="A16" s="47">
        <v>1023</v>
      </c>
      <c r="B16" s="42">
        <v>3686</v>
      </c>
      <c r="C16" s="42">
        <v>776</v>
      </c>
      <c r="D16" s="48">
        <f t="shared" si="0"/>
        <v>0.21052631578947367</v>
      </c>
      <c r="E16" s="42">
        <v>86</v>
      </c>
      <c r="F16" s="42">
        <v>269</v>
      </c>
      <c r="G16" s="48">
        <f t="shared" si="1"/>
        <v>0.75774647887323943</v>
      </c>
      <c r="H16" s="44">
        <v>3974</v>
      </c>
      <c r="I16" s="44">
        <v>635</v>
      </c>
      <c r="J16" s="45">
        <f t="shared" si="2"/>
        <v>0.15978862606945143</v>
      </c>
      <c r="K16" s="44">
        <v>144</v>
      </c>
      <c r="L16" s="44">
        <v>308</v>
      </c>
      <c r="M16" s="45">
        <f t="shared" si="3"/>
        <v>0.68141592920353977</v>
      </c>
      <c r="N16" s="42">
        <v>4531</v>
      </c>
      <c r="O16" s="42">
        <v>800</v>
      </c>
      <c r="P16" s="48">
        <f t="shared" si="4"/>
        <v>0.17656146546016332</v>
      </c>
      <c r="Q16" s="42">
        <v>393</v>
      </c>
      <c r="R16" s="42">
        <v>774</v>
      </c>
      <c r="S16" s="48">
        <f t="shared" si="5"/>
        <v>0.66323907455012854</v>
      </c>
      <c r="T16" s="44">
        <v>4850</v>
      </c>
      <c r="U16" s="45">
        <f t="shared" si="6"/>
        <v>0.12329896907216495</v>
      </c>
      <c r="V16" s="44">
        <v>258</v>
      </c>
      <c r="W16" s="44">
        <v>340</v>
      </c>
      <c r="X16" s="45">
        <f t="shared" si="7"/>
        <v>0.56856187290969895</v>
      </c>
      <c r="Y16" s="49">
        <f t="shared" si="8"/>
        <v>0.16754384409781334</v>
      </c>
      <c r="Z16" s="49">
        <f t="shared" si="9"/>
        <v>0.6677408388841517</v>
      </c>
    </row>
    <row r="17" spans="1:26" x14ac:dyDescent="0.25">
      <c r="A17" s="47">
        <v>1024</v>
      </c>
      <c r="B17" s="42">
        <v>2448</v>
      </c>
      <c r="C17" s="42">
        <v>470</v>
      </c>
      <c r="D17" s="48">
        <f t="shared" si="0"/>
        <v>0.19199346405228759</v>
      </c>
      <c r="E17" s="42">
        <v>40</v>
      </c>
      <c r="F17" s="42">
        <v>192</v>
      </c>
      <c r="G17" s="48">
        <f t="shared" si="1"/>
        <v>0.82758620689655171</v>
      </c>
      <c r="H17" s="44">
        <v>2566</v>
      </c>
      <c r="I17" s="44">
        <v>438</v>
      </c>
      <c r="J17" s="45">
        <f t="shared" si="2"/>
        <v>0.17069368667186283</v>
      </c>
      <c r="K17" s="44">
        <v>68</v>
      </c>
      <c r="L17" s="44">
        <v>251</v>
      </c>
      <c r="M17" s="45">
        <f t="shared" si="3"/>
        <v>0.78683385579937304</v>
      </c>
      <c r="N17" s="42">
        <v>2993</v>
      </c>
      <c r="O17" s="42">
        <v>435</v>
      </c>
      <c r="P17" s="48">
        <f t="shared" si="4"/>
        <v>0.14533912462412296</v>
      </c>
      <c r="Q17" s="42">
        <v>187</v>
      </c>
      <c r="R17" s="42">
        <v>609</v>
      </c>
      <c r="S17" s="48">
        <f t="shared" si="5"/>
        <v>0.76507537688442206</v>
      </c>
      <c r="T17" s="44">
        <v>3201</v>
      </c>
      <c r="U17" s="45">
        <f t="shared" si="6"/>
        <v>0.13776944704779756</v>
      </c>
      <c r="V17" s="44">
        <v>143</v>
      </c>
      <c r="W17" s="44">
        <v>298</v>
      </c>
      <c r="X17" s="45">
        <f t="shared" si="7"/>
        <v>0.67573696145124718</v>
      </c>
      <c r="Y17" s="49">
        <f t="shared" si="8"/>
        <v>0.16144893059901771</v>
      </c>
      <c r="Z17" s="49">
        <f t="shared" si="9"/>
        <v>0.76380810025789847</v>
      </c>
    </row>
    <row r="18" spans="1:26" x14ac:dyDescent="0.25">
      <c r="A18" s="47">
        <v>1025</v>
      </c>
      <c r="B18" s="42">
        <v>1914</v>
      </c>
      <c r="C18" s="42">
        <v>412</v>
      </c>
      <c r="D18" s="48">
        <f t="shared" si="0"/>
        <v>0.21525600835945663</v>
      </c>
      <c r="E18" s="42">
        <v>152</v>
      </c>
      <c r="F18" s="42">
        <v>85</v>
      </c>
      <c r="G18" s="48">
        <f t="shared" si="1"/>
        <v>0.35864978902953587</v>
      </c>
      <c r="H18" s="44">
        <v>1910</v>
      </c>
      <c r="I18" s="44">
        <v>266</v>
      </c>
      <c r="J18" s="45">
        <f t="shared" si="2"/>
        <v>0.13926701570680627</v>
      </c>
      <c r="K18" s="44">
        <v>177</v>
      </c>
      <c r="L18" s="44">
        <v>114</v>
      </c>
      <c r="M18" s="45">
        <f t="shared" si="3"/>
        <v>0.39175257731958762</v>
      </c>
      <c r="N18" s="42">
        <v>1988</v>
      </c>
      <c r="O18" s="42">
        <v>292</v>
      </c>
      <c r="P18" s="48">
        <f t="shared" si="4"/>
        <v>0.14688128772635814</v>
      </c>
      <c r="Q18" s="42">
        <v>310</v>
      </c>
      <c r="R18" s="42">
        <v>198</v>
      </c>
      <c r="S18" s="48">
        <f t="shared" si="5"/>
        <v>0.38976377952755903</v>
      </c>
      <c r="T18" s="44">
        <v>1948</v>
      </c>
      <c r="U18" s="45">
        <f t="shared" si="6"/>
        <v>0.14784394250513347</v>
      </c>
      <c r="V18" s="44">
        <v>188</v>
      </c>
      <c r="W18" s="44">
        <v>100</v>
      </c>
      <c r="X18" s="45">
        <f t="shared" si="7"/>
        <v>0.34722222222222221</v>
      </c>
      <c r="Y18" s="49">
        <f t="shared" si="8"/>
        <v>0.16231206357443861</v>
      </c>
      <c r="Z18" s="49">
        <f t="shared" si="9"/>
        <v>0.37184709202472621</v>
      </c>
    </row>
    <row r="19" spans="1:26" x14ac:dyDescent="0.25">
      <c r="A19" s="47">
        <v>1034</v>
      </c>
      <c r="B19" s="42">
        <v>2628</v>
      </c>
      <c r="C19" s="42">
        <v>593</v>
      </c>
      <c r="D19" s="48">
        <f t="shared" si="0"/>
        <v>0.2256468797564688</v>
      </c>
      <c r="E19" s="42">
        <v>32</v>
      </c>
      <c r="F19" s="42">
        <v>317</v>
      </c>
      <c r="G19" s="48">
        <f t="shared" si="1"/>
        <v>0.90830945558739251</v>
      </c>
      <c r="H19" s="44">
        <v>2686</v>
      </c>
      <c r="I19" s="44">
        <v>532</v>
      </c>
      <c r="J19" s="45">
        <f t="shared" si="2"/>
        <v>0.19806403574087864</v>
      </c>
      <c r="K19" s="44">
        <v>58</v>
      </c>
      <c r="L19" s="44">
        <v>417</v>
      </c>
      <c r="M19" s="45">
        <f t="shared" si="3"/>
        <v>0.87789473684210528</v>
      </c>
      <c r="N19" s="42">
        <v>2976</v>
      </c>
      <c r="O19" s="42">
        <v>563</v>
      </c>
      <c r="P19" s="48">
        <f t="shared" si="4"/>
        <v>0.18918010752688172</v>
      </c>
      <c r="Q19" s="42">
        <v>158</v>
      </c>
      <c r="R19" s="42">
        <v>865</v>
      </c>
      <c r="S19" s="48">
        <f t="shared" si="5"/>
        <v>0.84555229716520042</v>
      </c>
      <c r="T19" s="44">
        <v>3081</v>
      </c>
      <c r="U19" s="45">
        <f t="shared" si="6"/>
        <v>0.18208373904576436</v>
      </c>
      <c r="V19" s="44">
        <v>97</v>
      </c>
      <c r="W19" s="44">
        <v>464</v>
      </c>
      <c r="X19" s="45">
        <f t="shared" si="7"/>
        <v>0.82709447415329773</v>
      </c>
      <c r="Y19" s="49">
        <f t="shared" si="8"/>
        <v>0.19874369051749838</v>
      </c>
      <c r="Z19" s="49">
        <f t="shared" si="9"/>
        <v>0.86471274093699901</v>
      </c>
    </row>
    <row r="20" spans="1:26" x14ac:dyDescent="0.25">
      <c r="A20" s="47">
        <v>1056</v>
      </c>
      <c r="B20" s="42">
        <v>1343</v>
      </c>
      <c r="C20" s="42">
        <v>166</v>
      </c>
      <c r="D20" s="48">
        <f t="shared" si="0"/>
        <v>0.12360387192851824</v>
      </c>
      <c r="E20" s="42">
        <v>12</v>
      </c>
      <c r="F20" s="42">
        <v>4</v>
      </c>
      <c r="G20" s="48">
        <f t="shared" si="1"/>
        <v>0.25</v>
      </c>
      <c r="H20" s="44">
        <v>1433</v>
      </c>
      <c r="I20" s="44">
        <v>55</v>
      </c>
      <c r="J20" s="45">
        <f t="shared" si="2"/>
        <v>3.8381018841591071E-2</v>
      </c>
      <c r="K20" s="44">
        <v>17</v>
      </c>
      <c r="L20" s="44">
        <v>5</v>
      </c>
      <c r="M20" s="45">
        <f t="shared" si="3"/>
        <v>0.22727272727272727</v>
      </c>
      <c r="N20" s="42">
        <v>1685</v>
      </c>
      <c r="O20" s="42">
        <v>130</v>
      </c>
      <c r="P20" s="48">
        <f t="shared" si="4"/>
        <v>7.71513353115727E-2</v>
      </c>
      <c r="Q20" s="42">
        <v>35</v>
      </c>
      <c r="R20" s="42">
        <v>13</v>
      </c>
      <c r="S20" s="48">
        <f t="shared" si="5"/>
        <v>0.27083333333333331</v>
      </c>
      <c r="T20" s="44">
        <v>1626</v>
      </c>
      <c r="U20" s="45">
        <f t="shared" si="6"/>
        <v>7.9950799507995073E-3</v>
      </c>
      <c r="V20" s="44">
        <v>9</v>
      </c>
      <c r="W20" s="44">
        <v>4</v>
      </c>
      <c r="X20" s="45">
        <f t="shared" si="7"/>
        <v>0.30769230769230771</v>
      </c>
      <c r="Y20" s="49">
        <f t="shared" si="8"/>
        <v>6.1782826508120378E-2</v>
      </c>
      <c r="Z20" s="49">
        <f t="shared" si="9"/>
        <v>0.26394959207459207</v>
      </c>
    </row>
    <row r="21" spans="1:26" x14ac:dyDescent="0.25">
      <c r="A21" s="47">
        <v>1059</v>
      </c>
      <c r="B21" s="42">
        <v>603</v>
      </c>
      <c r="C21" s="42">
        <v>59</v>
      </c>
      <c r="D21" s="48">
        <f t="shared" si="0"/>
        <v>9.7844112769485903E-2</v>
      </c>
      <c r="E21" s="42">
        <v>100</v>
      </c>
      <c r="F21" s="42">
        <v>4</v>
      </c>
      <c r="G21" s="48">
        <f t="shared" si="1"/>
        <v>3.8461538461538464E-2</v>
      </c>
      <c r="H21" s="44">
        <v>541</v>
      </c>
      <c r="I21" s="44">
        <v>57</v>
      </c>
      <c r="J21" s="45">
        <f t="shared" si="2"/>
        <v>0.10536044362292052</v>
      </c>
      <c r="K21" s="44">
        <v>90</v>
      </c>
      <c r="L21" s="44">
        <v>8</v>
      </c>
      <c r="M21" s="45">
        <f t="shared" si="3"/>
        <v>8.1632653061224483E-2</v>
      </c>
      <c r="N21" s="42">
        <v>556</v>
      </c>
      <c r="O21" s="42">
        <v>53</v>
      </c>
      <c r="P21" s="48">
        <f t="shared" si="4"/>
        <v>9.5323741007194249E-2</v>
      </c>
      <c r="Q21" s="42">
        <v>115</v>
      </c>
      <c r="R21" s="42">
        <v>6</v>
      </c>
      <c r="S21" s="48">
        <f t="shared" si="5"/>
        <v>4.9586776859504134E-2</v>
      </c>
      <c r="T21" s="44">
        <v>540</v>
      </c>
      <c r="U21" s="45">
        <f t="shared" si="6"/>
        <v>0.13703703703703704</v>
      </c>
      <c r="V21" s="44">
        <v>70</v>
      </c>
      <c r="W21" s="44">
        <v>4</v>
      </c>
      <c r="X21" s="45">
        <f t="shared" si="7"/>
        <v>5.4054054054054057E-2</v>
      </c>
      <c r="Y21" s="49">
        <f t="shared" si="8"/>
        <v>0.10889133360915942</v>
      </c>
      <c r="Z21" s="49">
        <f t="shared" si="9"/>
        <v>5.5933755609080281E-2</v>
      </c>
    </row>
    <row r="22" spans="1:26" x14ac:dyDescent="0.25">
      <c r="A22" s="47">
        <v>1061</v>
      </c>
      <c r="B22" s="42">
        <v>286</v>
      </c>
      <c r="C22" s="42">
        <v>68</v>
      </c>
      <c r="D22" s="48">
        <f t="shared" si="0"/>
        <v>0.23776223776223776</v>
      </c>
      <c r="E22" s="42">
        <v>30</v>
      </c>
      <c r="F22" s="42">
        <v>0</v>
      </c>
      <c r="G22" s="48">
        <f t="shared" si="1"/>
        <v>0</v>
      </c>
      <c r="H22" s="44">
        <v>287</v>
      </c>
      <c r="I22" s="44">
        <v>57</v>
      </c>
      <c r="J22" s="45">
        <f t="shared" si="2"/>
        <v>0.19860627177700349</v>
      </c>
      <c r="K22" s="44">
        <v>21</v>
      </c>
      <c r="L22" s="44">
        <v>4</v>
      </c>
      <c r="M22" s="45">
        <f t="shared" si="3"/>
        <v>0.16</v>
      </c>
      <c r="N22" s="42">
        <v>305</v>
      </c>
      <c r="O22" s="42">
        <v>67</v>
      </c>
      <c r="P22" s="48">
        <f t="shared" si="4"/>
        <v>0.21967213114754097</v>
      </c>
      <c r="Q22" s="42">
        <v>32</v>
      </c>
      <c r="R22" s="42">
        <v>4</v>
      </c>
      <c r="S22" s="48">
        <f t="shared" si="5"/>
        <v>0.1111111111111111</v>
      </c>
      <c r="T22" s="44">
        <v>325</v>
      </c>
      <c r="U22" s="45">
        <f t="shared" si="6"/>
        <v>4.9230769230769231E-2</v>
      </c>
      <c r="V22" s="44">
        <v>15</v>
      </c>
      <c r="W22" s="44">
        <v>1</v>
      </c>
      <c r="X22" s="45">
        <f t="shared" si="7"/>
        <v>6.25E-2</v>
      </c>
      <c r="Y22" s="49">
        <f t="shared" si="8"/>
        <v>0.17631785247938786</v>
      </c>
      <c r="Z22" s="49">
        <f t="shared" si="9"/>
        <v>8.340277777777777E-2</v>
      </c>
    </row>
    <row r="23" spans="1:26" x14ac:dyDescent="0.25">
      <c r="A23" s="47">
        <v>1062</v>
      </c>
      <c r="B23" s="42">
        <v>29</v>
      </c>
      <c r="C23" s="42">
        <v>12</v>
      </c>
      <c r="D23" s="48">
        <f t="shared" si="0"/>
        <v>0.41379310344827586</v>
      </c>
      <c r="E23" s="42">
        <v>0</v>
      </c>
      <c r="F23" s="42">
        <v>1</v>
      </c>
      <c r="G23" s="48">
        <f t="shared" si="1"/>
        <v>1</v>
      </c>
      <c r="H23" s="44">
        <v>33</v>
      </c>
      <c r="I23" s="44">
        <v>7</v>
      </c>
      <c r="J23" s="45">
        <f t="shared" si="2"/>
        <v>0.21212121212121213</v>
      </c>
      <c r="K23" s="44">
        <v>2</v>
      </c>
      <c r="L23" s="44">
        <v>0</v>
      </c>
      <c r="M23" s="45">
        <f t="shared" si="3"/>
        <v>0</v>
      </c>
      <c r="N23" s="42">
        <v>35</v>
      </c>
      <c r="O23" s="42">
        <v>12</v>
      </c>
      <c r="P23" s="48">
        <f t="shared" si="4"/>
        <v>0.34285714285714286</v>
      </c>
      <c r="Q23" s="42">
        <v>6</v>
      </c>
      <c r="R23" s="42">
        <v>5</v>
      </c>
      <c r="S23" s="48">
        <f t="shared" si="5"/>
        <v>0.45454545454545453</v>
      </c>
      <c r="T23" s="44">
        <v>35</v>
      </c>
      <c r="U23" s="45">
        <f t="shared" si="6"/>
        <v>0.22857142857142856</v>
      </c>
      <c r="V23" s="44">
        <v>5</v>
      </c>
      <c r="W23" s="44">
        <v>3</v>
      </c>
      <c r="X23" s="45">
        <f t="shared" si="7"/>
        <v>0.375</v>
      </c>
      <c r="Y23" s="49">
        <f t="shared" si="8"/>
        <v>0.29933572174951484</v>
      </c>
      <c r="Z23" s="49">
        <f t="shared" si="9"/>
        <v>0.45738636363636365</v>
      </c>
    </row>
    <row r="24" spans="1:26" x14ac:dyDescent="0.25">
      <c r="A24" s="47">
        <v>1064</v>
      </c>
      <c r="B24" s="42">
        <v>0</v>
      </c>
      <c r="C24" s="42">
        <v>0</v>
      </c>
      <c r="D24" s="48">
        <f t="shared" si="0"/>
        <v>0</v>
      </c>
      <c r="E24" s="42">
        <v>0</v>
      </c>
      <c r="F24" s="42">
        <v>0</v>
      </c>
      <c r="G24" s="48">
        <f t="shared" si="1"/>
        <v>0</v>
      </c>
      <c r="H24" s="44">
        <v>0</v>
      </c>
      <c r="I24" s="44">
        <v>0</v>
      </c>
      <c r="J24" s="45">
        <f t="shared" si="2"/>
        <v>0</v>
      </c>
      <c r="K24" s="44">
        <v>0</v>
      </c>
      <c r="L24" s="44">
        <v>0</v>
      </c>
      <c r="M24" s="45">
        <f t="shared" si="3"/>
        <v>0</v>
      </c>
      <c r="N24" s="42">
        <v>0</v>
      </c>
      <c r="O24" s="42">
        <v>0</v>
      </c>
      <c r="P24" s="48">
        <f t="shared" si="4"/>
        <v>0</v>
      </c>
      <c r="Q24" s="42">
        <v>0</v>
      </c>
      <c r="R24" s="42">
        <v>0</v>
      </c>
      <c r="S24" s="48">
        <f t="shared" si="5"/>
        <v>0</v>
      </c>
      <c r="T24" s="44">
        <v>0</v>
      </c>
      <c r="U24" s="45">
        <f t="shared" si="6"/>
        <v>0</v>
      </c>
      <c r="V24" s="44">
        <v>0</v>
      </c>
      <c r="W24" s="44">
        <v>0</v>
      </c>
      <c r="X24" s="45">
        <f t="shared" si="7"/>
        <v>0</v>
      </c>
      <c r="Y24" s="49">
        <f t="shared" si="8"/>
        <v>0</v>
      </c>
      <c r="Z24" s="49">
        <f t="shared" si="9"/>
        <v>0</v>
      </c>
    </row>
    <row r="25" spans="1:26" x14ac:dyDescent="0.25">
      <c r="A25" s="47">
        <v>1066</v>
      </c>
      <c r="B25" s="42">
        <v>835</v>
      </c>
      <c r="C25" s="42">
        <v>197</v>
      </c>
      <c r="D25" s="48">
        <f t="shared" si="0"/>
        <v>0.23592814371257484</v>
      </c>
      <c r="E25" s="42">
        <v>59</v>
      </c>
      <c r="F25" s="42">
        <v>49</v>
      </c>
      <c r="G25" s="48">
        <f t="shared" si="1"/>
        <v>0.45370370370370372</v>
      </c>
      <c r="H25" s="44">
        <v>859</v>
      </c>
      <c r="I25" s="44">
        <v>141</v>
      </c>
      <c r="J25" s="45">
        <f t="shared" si="2"/>
        <v>0.16414435389988358</v>
      </c>
      <c r="K25" s="44">
        <v>85</v>
      </c>
      <c r="L25" s="44">
        <v>37</v>
      </c>
      <c r="M25" s="45">
        <f t="shared" si="3"/>
        <v>0.30327868852459017</v>
      </c>
      <c r="N25" s="42">
        <v>901</v>
      </c>
      <c r="O25" s="42">
        <v>189</v>
      </c>
      <c r="P25" s="48">
        <f t="shared" si="4"/>
        <v>0.20976692563817981</v>
      </c>
      <c r="Q25" s="42">
        <v>138</v>
      </c>
      <c r="R25" s="42">
        <v>81</v>
      </c>
      <c r="S25" s="48">
        <f t="shared" si="5"/>
        <v>0.36986301369863012</v>
      </c>
      <c r="T25" s="44">
        <v>910</v>
      </c>
      <c r="U25" s="45">
        <f t="shared" si="6"/>
        <v>0.13406593406593406</v>
      </c>
      <c r="V25" s="44">
        <v>75</v>
      </c>
      <c r="W25" s="44">
        <v>47</v>
      </c>
      <c r="X25" s="45">
        <f t="shared" si="7"/>
        <v>0.38524590163934425</v>
      </c>
      <c r="Y25" s="49">
        <f t="shared" si="8"/>
        <v>0.18597633932914309</v>
      </c>
      <c r="Z25" s="49">
        <f t="shared" si="9"/>
        <v>0.37802282689156708</v>
      </c>
    </row>
    <row r="26" spans="1:26" x14ac:dyDescent="0.25">
      <c r="A26" s="47">
        <v>1071</v>
      </c>
      <c r="B26" s="42">
        <v>2339</v>
      </c>
      <c r="C26" s="42">
        <v>317</v>
      </c>
      <c r="D26" s="48">
        <f t="shared" si="0"/>
        <v>0.13552800342026508</v>
      </c>
      <c r="E26" s="42">
        <v>50</v>
      </c>
      <c r="F26" s="42">
        <v>139</v>
      </c>
      <c r="G26" s="48">
        <f t="shared" si="1"/>
        <v>0.73544973544973546</v>
      </c>
      <c r="H26" s="44">
        <v>2293</v>
      </c>
      <c r="I26" s="44">
        <v>212</v>
      </c>
      <c r="J26" s="45">
        <f t="shared" si="2"/>
        <v>9.2455298735281286E-2</v>
      </c>
      <c r="K26" s="44">
        <v>57</v>
      </c>
      <c r="L26" s="44">
        <v>123</v>
      </c>
      <c r="M26" s="45">
        <f t="shared" si="3"/>
        <v>0.68333333333333335</v>
      </c>
      <c r="N26" s="42">
        <v>2616</v>
      </c>
      <c r="O26" s="42">
        <v>305</v>
      </c>
      <c r="P26" s="48">
        <f t="shared" si="4"/>
        <v>0.11659021406727829</v>
      </c>
      <c r="Q26" s="42">
        <v>217</v>
      </c>
      <c r="R26" s="42">
        <v>229</v>
      </c>
      <c r="S26" s="48">
        <f t="shared" si="5"/>
        <v>0.51345291479820632</v>
      </c>
      <c r="T26" s="44">
        <v>2720</v>
      </c>
      <c r="U26" s="45">
        <f t="shared" si="6"/>
        <v>9.9264705882352935E-2</v>
      </c>
      <c r="V26" s="44">
        <v>153</v>
      </c>
      <c r="W26" s="44">
        <v>117</v>
      </c>
      <c r="X26" s="45">
        <f t="shared" si="7"/>
        <v>0.43333333333333335</v>
      </c>
      <c r="Y26" s="49">
        <f t="shared" si="8"/>
        <v>0.11095955552629441</v>
      </c>
      <c r="Z26" s="49">
        <f t="shared" si="9"/>
        <v>0.59139232922865215</v>
      </c>
    </row>
    <row r="27" spans="1:26" x14ac:dyDescent="0.25">
      <c r="A27" s="47">
        <v>1074</v>
      </c>
      <c r="B27" s="42">
        <v>760</v>
      </c>
      <c r="C27" s="42">
        <v>131</v>
      </c>
      <c r="D27" s="48">
        <f t="shared" si="0"/>
        <v>0.17236842105263159</v>
      </c>
      <c r="E27" s="42">
        <v>84</v>
      </c>
      <c r="F27" s="42">
        <v>4</v>
      </c>
      <c r="G27" s="48">
        <f t="shared" si="1"/>
        <v>4.5454545454545456E-2</v>
      </c>
      <c r="H27" s="44">
        <v>795</v>
      </c>
      <c r="I27" s="44">
        <v>67</v>
      </c>
      <c r="J27" s="45">
        <f t="shared" si="2"/>
        <v>8.4276729559748423E-2</v>
      </c>
      <c r="K27" s="44">
        <v>93</v>
      </c>
      <c r="L27" s="44">
        <v>9</v>
      </c>
      <c r="M27" s="45">
        <f t="shared" si="3"/>
        <v>8.8235294117647065E-2</v>
      </c>
      <c r="N27" s="42">
        <v>906</v>
      </c>
      <c r="O27" s="42">
        <v>129</v>
      </c>
      <c r="P27" s="48">
        <f t="shared" si="4"/>
        <v>0.14238410596026491</v>
      </c>
      <c r="Q27" s="42">
        <v>113</v>
      </c>
      <c r="R27" s="42">
        <v>24</v>
      </c>
      <c r="S27" s="48">
        <f t="shared" si="5"/>
        <v>0.17518248175182483</v>
      </c>
      <c r="T27" s="44">
        <v>952</v>
      </c>
      <c r="U27" s="45">
        <f t="shared" si="6"/>
        <v>7.2478991596638662E-2</v>
      </c>
      <c r="V27" s="44">
        <v>64</v>
      </c>
      <c r="W27" s="44">
        <v>5</v>
      </c>
      <c r="X27" s="45">
        <f t="shared" si="7"/>
        <v>7.2463768115942032E-2</v>
      </c>
      <c r="Y27" s="49">
        <f t="shared" si="8"/>
        <v>0.1178770620423209</v>
      </c>
      <c r="Z27" s="49">
        <f t="shared" si="9"/>
        <v>9.5334022359989848E-2</v>
      </c>
    </row>
    <row r="28" spans="1:26" x14ac:dyDescent="0.25">
      <c r="A28" s="47">
        <v>1075</v>
      </c>
      <c r="B28" s="42">
        <v>882</v>
      </c>
      <c r="C28" s="42">
        <v>179</v>
      </c>
      <c r="D28" s="48">
        <f t="shared" si="0"/>
        <v>0.20294784580498867</v>
      </c>
      <c r="E28" s="42">
        <v>74</v>
      </c>
      <c r="F28" s="42">
        <v>13</v>
      </c>
      <c r="G28" s="48">
        <f t="shared" si="1"/>
        <v>0.14942528735632185</v>
      </c>
      <c r="H28" s="44">
        <v>867</v>
      </c>
      <c r="I28" s="44">
        <v>79</v>
      </c>
      <c r="J28" s="45">
        <f t="shared" si="2"/>
        <v>9.1118800461361019E-2</v>
      </c>
      <c r="K28" s="44">
        <v>124</v>
      </c>
      <c r="L28" s="44">
        <v>9</v>
      </c>
      <c r="M28" s="45">
        <f t="shared" si="3"/>
        <v>6.7669172932330823E-2</v>
      </c>
      <c r="N28" s="42">
        <v>936</v>
      </c>
      <c r="O28" s="42">
        <v>165</v>
      </c>
      <c r="P28" s="48">
        <f t="shared" si="4"/>
        <v>0.17628205128205129</v>
      </c>
      <c r="Q28" s="42">
        <v>146</v>
      </c>
      <c r="R28" s="42">
        <v>25</v>
      </c>
      <c r="S28" s="48">
        <f t="shared" si="5"/>
        <v>0.14619883040935672</v>
      </c>
      <c r="T28" s="44">
        <v>960</v>
      </c>
      <c r="U28" s="45">
        <f t="shared" si="6"/>
        <v>8.1250000000000003E-2</v>
      </c>
      <c r="V28" s="44">
        <v>71</v>
      </c>
      <c r="W28" s="44">
        <v>7</v>
      </c>
      <c r="X28" s="45">
        <f t="shared" si="7"/>
        <v>8.9743589743589744E-2</v>
      </c>
      <c r="Y28" s="49">
        <f t="shared" si="8"/>
        <v>0.13789967438710024</v>
      </c>
      <c r="Z28" s="49">
        <f t="shared" si="9"/>
        <v>0.11325922011039979</v>
      </c>
    </row>
    <row r="29" spans="1:26" x14ac:dyDescent="0.25">
      <c r="A29" s="47">
        <v>1076</v>
      </c>
      <c r="B29" s="42">
        <v>914</v>
      </c>
      <c r="C29" s="42">
        <v>340</v>
      </c>
      <c r="D29" s="48">
        <f t="shared" si="0"/>
        <v>0.37199124726477023</v>
      </c>
      <c r="E29" s="42">
        <v>53</v>
      </c>
      <c r="F29" s="42">
        <v>150</v>
      </c>
      <c r="G29" s="48">
        <f t="shared" si="1"/>
        <v>0.73891625615763545</v>
      </c>
      <c r="H29" s="44">
        <v>956</v>
      </c>
      <c r="I29" s="44">
        <v>333</v>
      </c>
      <c r="J29" s="45">
        <f t="shared" si="2"/>
        <v>0.34832635983263599</v>
      </c>
      <c r="K29" s="44">
        <v>114</v>
      </c>
      <c r="L29" s="44">
        <v>149</v>
      </c>
      <c r="M29" s="45">
        <f t="shared" si="3"/>
        <v>0.56653992395437258</v>
      </c>
      <c r="N29" s="42">
        <v>986</v>
      </c>
      <c r="O29" s="42">
        <v>292</v>
      </c>
      <c r="P29" s="48">
        <f t="shared" si="4"/>
        <v>0.29614604462474647</v>
      </c>
      <c r="Q29" s="42">
        <v>246</v>
      </c>
      <c r="R29" s="42">
        <v>276</v>
      </c>
      <c r="S29" s="48">
        <f t="shared" si="5"/>
        <v>0.52873563218390807</v>
      </c>
      <c r="T29" s="44">
        <v>955</v>
      </c>
      <c r="U29" s="45">
        <f t="shared" si="6"/>
        <v>0.38848167539267014</v>
      </c>
      <c r="V29" s="44">
        <v>221</v>
      </c>
      <c r="W29" s="44">
        <v>150</v>
      </c>
      <c r="X29" s="45">
        <f t="shared" si="7"/>
        <v>0.40431266846361186</v>
      </c>
      <c r="Y29" s="49">
        <f t="shared" si="8"/>
        <v>0.35123633177870572</v>
      </c>
      <c r="Z29" s="49">
        <f t="shared" si="9"/>
        <v>0.559626120189882</v>
      </c>
    </row>
    <row r="30" spans="1:26" x14ac:dyDescent="0.25">
      <c r="A30" s="47">
        <v>1078</v>
      </c>
      <c r="B30" s="42">
        <v>697</v>
      </c>
      <c r="C30" s="42">
        <v>126</v>
      </c>
      <c r="D30" s="48">
        <f t="shared" si="0"/>
        <v>0.18077474892395984</v>
      </c>
      <c r="E30" s="42">
        <v>126</v>
      </c>
      <c r="F30" s="42">
        <v>6</v>
      </c>
      <c r="G30" s="48">
        <f t="shared" si="1"/>
        <v>4.5454545454545456E-2</v>
      </c>
      <c r="H30" s="44">
        <v>736</v>
      </c>
      <c r="I30" s="44">
        <v>104</v>
      </c>
      <c r="J30" s="45">
        <f t="shared" si="2"/>
        <v>0.14130434782608695</v>
      </c>
      <c r="K30" s="44">
        <v>109</v>
      </c>
      <c r="L30" s="44">
        <v>3</v>
      </c>
      <c r="M30" s="45">
        <f t="shared" si="3"/>
        <v>2.6785714285714284E-2</v>
      </c>
      <c r="N30" s="42">
        <v>759</v>
      </c>
      <c r="O30" s="42">
        <v>110</v>
      </c>
      <c r="P30" s="48">
        <f t="shared" si="4"/>
        <v>0.14492753623188406</v>
      </c>
      <c r="Q30" s="42">
        <v>179</v>
      </c>
      <c r="R30" s="42">
        <v>13</v>
      </c>
      <c r="S30" s="48">
        <f t="shared" si="5"/>
        <v>6.7708333333333329E-2</v>
      </c>
      <c r="T30" s="44">
        <v>758</v>
      </c>
      <c r="U30" s="45">
        <f t="shared" si="6"/>
        <v>0.15039577836411611</v>
      </c>
      <c r="V30" s="44">
        <v>112</v>
      </c>
      <c r="W30" s="44">
        <v>2</v>
      </c>
      <c r="X30" s="45">
        <f t="shared" si="7"/>
        <v>1.7543859649122806E-2</v>
      </c>
      <c r="Y30" s="49">
        <f t="shared" si="8"/>
        <v>0.15435060283651172</v>
      </c>
      <c r="Z30" s="49">
        <f t="shared" si="9"/>
        <v>3.9373113180678973E-2</v>
      </c>
    </row>
    <row r="31" spans="1:26" x14ac:dyDescent="0.25">
      <c r="A31" s="47">
        <v>1079</v>
      </c>
      <c r="B31" s="42">
        <v>1138</v>
      </c>
      <c r="C31" s="42">
        <v>246</v>
      </c>
      <c r="D31" s="48">
        <f t="shared" si="0"/>
        <v>0.21616871704745166</v>
      </c>
      <c r="E31" s="42">
        <v>189</v>
      </c>
      <c r="F31" s="42">
        <v>3</v>
      </c>
      <c r="G31" s="48">
        <f t="shared" si="1"/>
        <v>1.5625E-2</v>
      </c>
      <c r="H31" s="44">
        <v>1116</v>
      </c>
      <c r="I31" s="44">
        <v>144</v>
      </c>
      <c r="J31" s="45">
        <f t="shared" si="2"/>
        <v>0.12903225806451613</v>
      </c>
      <c r="K31" s="44">
        <v>156</v>
      </c>
      <c r="L31" s="44">
        <v>3</v>
      </c>
      <c r="M31" s="45">
        <f t="shared" si="3"/>
        <v>1.8867924528301886E-2</v>
      </c>
      <c r="N31" s="42">
        <v>1134</v>
      </c>
      <c r="O31" s="42">
        <v>211</v>
      </c>
      <c r="P31" s="48">
        <f t="shared" si="4"/>
        <v>0.18606701940035272</v>
      </c>
      <c r="Q31" s="42">
        <v>240</v>
      </c>
      <c r="R31" s="42">
        <v>3</v>
      </c>
      <c r="S31" s="48">
        <f t="shared" si="5"/>
        <v>1.2345679012345678E-2</v>
      </c>
      <c r="T31" s="44">
        <v>1140</v>
      </c>
      <c r="U31" s="45">
        <f t="shared" si="6"/>
        <v>0.12368421052631579</v>
      </c>
      <c r="V31" s="44">
        <v>139</v>
      </c>
      <c r="W31" s="44">
        <v>2</v>
      </c>
      <c r="X31" s="45">
        <f t="shared" si="7"/>
        <v>1.4184397163120567E-2</v>
      </c>
      <c r="Y31" s="49">
        <f t="shared" si="8"/>
        <v>0.16373805125965907</v>
      </c>
      <c r="Z31" s="49">
        <f t="shared" si="9"/>
        <v>1.5255750175942034E-2</v>
      </c>
    </row>
    <row r="32" spans="1:26" x14ac:dyDescent="0.25">
      <c r="A32" s="47">
        <v>1080</v>
      </c>
      <c r="B32" s="42">
        <v>1226</v>
      </c>
      <c r="C32" s="42">
        <v>219</v>
      </c>
      <c r="D32" s="48">
        <f t="shared" si="0"/>
        <v>0.17862969004893964</v>
      </c>
      <c r="E32" s="42">
        <v>199</v>
      </c>
      <c r="F32" s="42">
        <v>5</v>
      </c>
      <c r="G32" s="48">
        <f t="shared" si="1"/>
        <v>2.4509803921568627E-2</v>
      </c>
      <c r="H32" s="44">
        <v>1200</v>
      </c>
      <c r="I32" s="44">
        <v>125</v>
      </c>
      <c r="J32" s="45">
        <f t="shared" si="2"/>
        <v>0.10416666666666667</v>
      </c>
      <c r="K32" s="44">
        <v>190</v>
      </c>
      <c r="L32" s="44">
        <v>4</v>
      </c>
      <c r="M32" s="45">
        <f t="shared" si="3"/>
        <v>2.0618556701030927E-2</v>
      </c>
      <c r="N32" s="42">
        <v>1250</v>
      </c>
      <c r="O32" s="42">
        <v>162</v>
      </c>
      <c r="P32" s="48">
        <f t="shared" si="4"/>
        <v>0.12959999999999999</v>
      </c>
      <c r="Q32" s="42">
        <v>217</v>
      </c>
      <c r="R32" s="42">
        <v>13</v>
      </c>
      <c r="S32" s="48">
        <f t="shared" si="5"/>
        <v>5.6521739130434782E-2</v>
      </c>
      <c r="T32" s="44">
        <v>1267</v>
      </c>
      <c r="U32" s="45">
        <f t="shared" si="6"/>
        <v>0.10418310970797158</v>
      </c>
      <c r="V32" s="44">
        <v>128</v>
      </c>
      <c r="W32" s="44">
        <v>4</v>
      </c>
      <c r="X32" s="45">
        <f t="shared" si="7"/>
        <v>3.0303030303030304E-2</v>
      </c>
      <c r="Y32" s="49">
        <f t="shared" si="8"/>
        <v>0.12914486660589447</v>
      </c>
      <c r="Z32" s="49">
        <f t="shared" si="9"/>
        <v>3.2988282514016164E-2</v>
      </c>
    </row>
    <row r="33" spans="1:26" x14ac:dyDescent="0.25">
      <c r="A33" s="47">
        <v>1081</v>
      </c>
      <c r="B33" s="42">
        <v>1677</v>
      </c>
      <c r="C33" s="42">
        <v>336</v>
      </c>
      <c r="D33" s="48">
        <f t="shared" si="0"/>
        <v>0.2003577817531306</v>
      </c>
      <c r="E33" s="42">
        <v>44</v>
      </c>
      <c r="F33" s="42">
        <v>215</v>
      </c>
      <c r="G33" s="48">
        <f t="shared" si="1"/>
        <v>0.83011583011583012</v>
      </c>
      <c r="H33" s="44">
        <v>787</v>
      </c>
      <c r="I33" s="44">
        <v>113</v>
      </c>
      <c r="J33" s="45">
        <f t="shared" si="2"/>
        <v>0.14358322744599747</v>
      </c>
      <c r="K33" s="44">
        <v>16</v>
      </c>
      <c r="L33" s="44">
        <v>92</v>
      </c>
      <c r="M33" s="45">
        <f t="shared" si="3"/>
        <v>0.85185185185185186</v>
      </c>
      <c r="N33" s="42">
        <v>835</v>
      </c>
      <c r="O33" s="42">
        <v>86</v>
      </c>
      <c r="P33" s="48">
        <f t="shared" si="4"/>
        <v>0.10299401197604791</v>
      </c>
      <c r="Q33" s="42">
        <v>43</v>
      </c>
      <c r="R33" s="42">
        <v>204</v>
      </c>
      <c r="S33" s="48">
        <f t="shared" si="5"/>
        <v>0.82591093117408909</v>
      </c>
      <c r="T33" s="44">
        <v>699</v>
      </c>
      <c r="U33" s="45">
        <f t="shared" si="6"/>
        <v>0.17596566523605151</v>
      </c>
      <c r="V33" s="44">
        <v>32</v>
      </c>
      <c r="W33" s="44">
        <v>91</v>
      </c>
      <c r="X33" s="45">
        <f t="shared" si="7"/>
        <v>0.73983739837398377</v>
      </c>
      <c r="Y33" s="49">
        <f t="shared" si="8"/>
        <v>0.15572517160280686</v>
      </c>
      <c r="Z33" s="49">
        <f t="shared" si="9"/>
        <v>0.81192900287893865</v>
      </c>
    </row>
    <row r="34" spans="1:26" x14ac:dyDescent="0.25">
      <c r="A34" s="47">
        <v>1082</v>
      </c>
      <c r="B34" s="42">
        <v>540</v>
      </c>
      <c r="C34" s="42">
        <v>122</v>
      </c>
      <c r="D34" s="48">
        <f t="shared" si="0"/>
        <v>0.22592592592592592</v>
      </c>
      <c r="E34" s="42">
        <v>35</v>
      </c>
      <c r="F34" s="42">
        <v>31</v>
      </c>
      <c r="G34" s="48">
        <f t="shared" si="1"/>
        <v>0.46969696969696972</v>
      </c>
      <c r="H34" s="44">
        <v>527</v>
      </c>
      <c r="I34" s="44">
        <v>86</v>
      </c>
      <c r="J34" s="45">
        <f t="shared" si="2"/>
        <v>0.16318785578747627</v>
      </c>
      <c r="K34" s="44">
        <v>38</v>
      </c>
      <c r="L34" s="44">
        <v>37</v>
      </c>
      <c r="M34" s="45">
        <f t="shared" si="3"/>
        <v>0.49333333333333335</v>
      </c>
      <c r="N34" s="42">
        <v>571</v>
      </c>
      <c r="O34" s="42">
        <v>131</v>
      </c>
      <c r="P34" s="48">
        <f t="shared" si="4"/>
        <v>0.22942206654991243</v>
      </c>
      <c r="Q34" s="42">
        <v>81</v>
      </c>
      <c r="R34" s="42">
        <v>70</v>
      </c>
      <c r="S34" s="48">
        <f t="shared" si="5"/>
        <v>0.46357615894039733</v>
      </c>
      <c r="T34" s="44">
        <v>576</v>
      </c>
      <c r="U34" s="45">
        <f t="shared" si="6"/>
        <v>0.140625</v>
      </c>
      <c r="V34" s="44">
        <v>51</v>
      </c>
      <c r="W34" s="44">
        <v>30</v>
      </c>
      <c r="X34" s="45">
        <f t="shared" si="7"/>
        <v>0.37037037037037035</v>
      </c>
      <c r="Y34" s="49">
        <f t="shared" si="8"/>
        <v>0.18979021206582863</v>
      </c>
      <c r="Z34" s="49">
        <f t="shared" si="9"/>
        <v>0.44924420808526772</v>
      </c>
    </row>
    <row r="35" spans="1:26" x14ac:dyDescent="0.25">
      <c r="A35" s="47">
        <v>1083</v>
      </c>
      <c r="B35" s="42">
        <v>839</v>
      </c>
      <c r="C35" s="42">
        <v>141</v>
      </c>
      <c r="D35" s="48">
        <f t="shared" si="0"/>
        <v>0.16805721096543505</v>
      </c>
      <c r="E35" s="42">
        <v>96</v>
      </c>
      <c r="F35" s="42">
        <v>13</v>
      </c>
      <c r="G35" s="48">
        <f t="shared" si="1"/>
        <v>0.11926605504587157</v>
      </c>
      <c r="H35" s="44">
        <v>829</v>
      </c>
      <c r="I35" s="44">
        <v>100</v>
      </c>
      <c r="J35" s="45">
        <f t="shared" si="2"/>
        <v>0.12062726176115803</v>
      </c>
      <c r="K35" s="44">
        <v>90</v>
      </c>
      <c r="L35" s="44">
        <v>10</v>
      </c>
      <c r="M35" s="45">
        <f t="shared" si="3"/>
        <v>0.1</v>
      </c>
      <c r="N35" s="42">
        <v>847</v>
      </c>
      <c r="O35" s="42">
        <v>144</v>
      </c>
      <c r="P35" s="48">
        <f t="shared" si="4"/>
        <v>0.17001180637544275</v>
      </c>
      <c r="Q35" s="42">
        <v>118</v>
      </c>
      <c r="R35" s="42">
        <v>28</v>
      </c>
      <c r="S35" s="48">
        <f t="shared" si="5"/>
        <v>0.19178082191780821</v>
      </c>
      <c r="T35" s="44">
        <v>884</v>
      </c>
      <c r="U35" s="45">
        <f t="shared" si="6"/>
        <v>8.4841628959276022E-2</v>
      </c>
      <c r="V35" s="44">
        <v>62</v>
      </c>
      <c r="W35" s="44">
        <v>13</v>
      </c>
      <c r="X35" s="45">
        <f t="shared" si="7"/>
        <v>0.17333333333333334</v>
      </c>
      <c r="Y35" s="49">
        <f t="shared" si="8"/>
        <v>0.13588447701532796</v>
      </c>
      <c r="Z35" s="49">
        <f t="shared" si="9"/>
        <v>0.14609505257425326</v>
      </c>
    </row>
    <row r="36" spans="1:26" x14ac:dyDescent="0.25">
      <c r="A36" s="47">
        <v>1084</v>
      </c>
      <c r="B36" s="42">
        <v>0</v>
      </c>
      <c r="C36" s="42">
        <v>0</v>
      </c>
      <c r="D36" s="48">
        <f t="shared" si="0"/>
        <v>0</v>
      </c>
      <c r="E36" s="42">
        <v>0</v>
      </c>
      <c r="F36" s="42">
        <v>0</v>
      </c>
      <c r="G36" s="48">
        <f t="shared" si="1"/>
        <v>0</v>
      </c>
      <c r="H36" s="44">
        <v>0</v>
      </c>
      <c r="I36" s="44">
        <v>0</v>
      </c>
      <c r="J36" s="45">
        <f t="shared" si="2"/>
        <v>0</v>
      </c>
      <c r="K36" s="44">
        <v>0</v>
      </c>
      <c r="L36" s="44">
        <v>0</v>
      </c>
      <c r="M36" s="45">
        <f t="shared" si="3"/>
        <v>0</v>
      </c>
      <c r="N36" s="42">
        <v>0</v>
      </c>
      <c r="O36" s="42">
        <v>0</v>
      </c>
      <c r="P36" s="48">
        <f t="shared" si="4"/>
        <v>0</v>
      </c>
      <c r="Q36" s="42">
        <v>0</v>
      </c>
      <c r="R36" s="42">
        <v>0</v>
      </c>
      <c r="S36" s="48">
        <f t="shared" si="5"/>
        <v>0</v>
      </c>
      <c r="T36" s="44">
        <v>0</v>
      </c>
      <c r="U36" s="45">
        <f t="shared" si="6"/>
        <v>0</v>
      </c>
      <c r="V36" s="44">
        <v>0</v>
      </c>
      <c r="W36" s="44">
        <v>0</v>
      </c>
      <c r="X36" s="45">
        <f t="shared" si="7"/>
        <v>0</v>
      </c>
      <c r="Y36" s="49">
        <f t="shared" si="8"/>
        <v>0</v>
      </c>
      <c r="Z36" s="49">
        <f t="shared" si="9"/>
        <v>0</v>
      </c>
    </row>
    <row r="37" spans="1:26" x14ac:dyDescent="0.25">
      <c r="A37" s="47">
        <v>1085</v>
      </c>
      <c r="B37" s="42">
        <v>737</v>
      </c>
      <c r="C37" s="42">
        <v>154</v>
      </c>
      <c r="D37" s="48">
        <f t="shared" si="0"/>
        <v>0.20895522388059701</v>
      </c>
      <c r="E37" s="42">
        <v>40</v>
      </c>
      <c r="F37" s="42">
        <v>56</v>
      </c>
      <c r="G37" s="48">
        <f t="shared" si="1"/>
        <v>0.58333333333333337</v>
      </c>
      <c r="H37" s="44">
        <v>778</v>
      </c>
      <c r="I37" s="44">
        <v>104</v>
      </c>
      <c r="J37" s="45">
        <f t="shared" si="2"/>
        <v>0.13367609254498714</v>
      </c>
      <c r="K37" s="44">
        <v>54</v>
      </c>
      <c r="L37" s="44">
        <v>59</v>
      </c>
      <c r="M37" s="45">
        <f t="shared" si="3"/>
        <v>0.52212389380530977</v>
      </c>
      <c r="N37" s="42">
        <v>795</v>
      </c>
      <c r="O37" s="42">
        <v>113</v>
      </c>
      <c r="P37" s="48">
        <f t="shared" si="4"/>
        <v>0.14213836477987421</v>
      </c>
      <c r="Q37" s="42">
        <v>79</v>
      </c>
      <c r="R37" s="42">
        <v>122</v>
      </c>
      <c r="S37" s="48">
        <f t="shared" si="5"/>
        <v>0.60696517412935325</v>
      </c>
      <c r="T37" s="44">
        <v>795</v>
      </c>
      <c r="U37" s="45">
        <f t="shared" si="6"/>
        <v>9.1823899371069176E-2</v>
      </c>
      <c r="V37" s="44">
        <v>48</v>
      </c>
      <c r="W37" s="44">
        <v>25</v>
      </c>
      <c r="X37" s="45">
        <f t="shared" si="7"/>
        <v>0.34246575342465752</v>
      </c>
      <c r="Y37" s="49">
        <f t="shared" si="8"/>
        <v>0.14414839514413189</v>
      </c>
      <c r="Z37" s="49">
        <f t="shared" si="9"/>
        <v>0.51372203867316346</v>
      </c>
    </row>
    <row r="38" spans="1:26" x14ac:dyDescent="0.25">
      <c r="A38" s="47">
        <v>1088</v>
      </c>
      <c r="B38" s="42">
        <v>1164</v>
      </c>
      <c r="C38" s="42">
        <v>271</v>
      </c>
      <c r="D38" s="48">
        <f t="shared" si="0"/>
        <v>0.23281786941580757</v>
      </c>
      <c r="E38" s="42">
        <v>97</v>
      </c>
      <c r="F38" s="42">
        <v>31</v>
      </c>
      <c r="G38" s="48">
        <f t="shared" si="1"/>
        <v>0.2421875</v>
      </c>
      <c r="H38" s="44">
        <v>1188</v>
      </c>
      <c r="I38" s="44">
        <v>162</v>
      </c>
      <c r="J38" s="45">
        <f t="shared" si="2"/>
        <v>0.13636363636363635</v>
      </c>
      <c r="K38" s="44">
        <v>150</v>
      </c>
      <c r="L38" s="44">
        <v>27</v>
      </c>
      <c r="M38" s="45">
        <f t="shared" si="3"/>
        <v>0.15254237288135594</v>
      </c>
      <c r="N38" s="42">
        <v>1212</v>
      </c>
      <c r="O38" s="42">
        <v>249</v>
      </c>
      <c r="P38" s="48">
        <f t="shared" si="4"/>
        <v>0.20544554455445543</v>
      </c>
      <c r="Q38" s="42">
        <v>176</v>
      </c>
      <c r="R38" s="42">
        <v>42</v>
      </c>
      <c r="S38" s="48">
        <f t="shared" si="5"/>
        <v>0.19266055045871561</v>
      </c>
      <c r="T38" s="44">
        <v>1242</v>
      </c>
      <c r="U38" s="45">
        <f t="shared" si="6"/>
        <v>9.0177133655394523E-2</v>
      </c>
      <c r="V38" s="44">
        <v>85</v>
      </c>
      <c r="W38" s="44">
        <v>27</v>
      </c>
      <c r="X38" s="45">
        <f t="shared" si="7"/>
        <v>0.24107142857142858</v>
      </c>
      <c r="Y38" s="49">
        <f t="shared" si="8"/>
        <v>0.16620104599732347</v>
      </c>
      <c r="Z38" s="49">
        <f t="shared" si="9"/>
        <v>0.20711546297787503</v>
      </c>
    </row>
    <row r="39" spans="1:26" x14ac:dyDescent="0.25">
      <c r="A39" s="47">
        <v>1089</v>
      </c>
      <c r="B39" s="42">
        <v>1316</v>
      </c>
      <c r="C39" s="42">
        <v>248</v>
      </c>
      <c r="D39" s="48">
        <f t="shared" si="0"/>
        <v>0.18844984802431611</v>
      </c>
      <c r="E39" s="42">
        <v>316</v>
      </c>
      <c r="F39" s="42">
        <v>3</v>
      </c>
      <c r="G39" s="48">
        <f t="shared" si="1"/>
        <v>9.4043887147335428E-3</v>
      </c>
      <c r="H39" s="44">
        <v>1302</v>
      </c>
      <c r="I39" s="44">
        <v>183</v>
      </c>
      <c r="J39" s="45">
        <f t="shared" si="2"/>
        <v>0.14055299539170507</v>
      </c>
      <c r="K39" s="44">
        <v>278</v>
      </c>
      <c r="L39" s="44">
        <v>2</v>
      </c>
      <c r="M39" s="45">
        <f t="shared" si="3"/>
        <v>7.1428571428571426E-3</v>
      </c>
      <c r="N39" s="42">
        <v>1321</v>
      </c>
      <c r="O39" s="42">
        <v>184</v>
      </c>
      <c r="P39" s="48">
        <f t="shared" si="4"/>
        <v>0.13928841786525359</v>
      </c>
      <c r="Q39" s="42">
        <v>351</v>
      </c>
      <c r="R39" s="42">
        <v>5</v>
      </c>
      <c r="S39" s="48">
        <f t="shared" si="5"/>
        <v>1.4044943820224719E-2</v>
      </c>
      <c r="T39" s="44">
        <v>1318</v>
      </c>
      <c r="U39" s="45">
        <f t="shared" si="6"/>
        <v>0.15553869499241274</v>
      </c>
      <c r="V39" s="44">
        <v>203</v>
      </c>
      <c r="W39" s="44">
        <v>2</v>
      </c>
      <c r="X39" s="45">
        <f t="shared" si="7"/>
        <v>9.7560975609756097E-3</v>
      </c>
      <c r="Y39" s="49">
        <f t="shared" si="8"/>
        <v>0.15595748906842188</v>
      </c>
      <c r="Z39" s="49">
        <f t="shared" si="9"/>
        <v>1.0087071809697753E-2</v>
      </c>
    </row>
    <row r="40" spans="1:26" x14ac:dyDescent="0.25">
      <c r="A40" s="47">
        <v>1090</v>
      </c>
      <c r="B40" s="42">
        <v>1558</v>
      </c>
      <c r="C40" s="42">
        <v>245</v>
      </c>
      <c r="D40" s="48">
        <f t="shared" si="0"/>
        <v>0.15725288831835688</v>
      </c>
      <c r="E40" s="42">
        <v>213</v>
      </c>
      <c r="F40" s="42">
        <v>5</v>
      </c>
      <c r="G40" s="48">
        <f t="shared" si="1"/>
        <v>2.2935779816513763E-2</v>
      </c>
      <c r="H40" s="44">
        <v>1545</v>
      </c>
      <c r="I40" s="44">
        <v>126</v>
      </c>
      <c r="J40" s="45">
        <f t="shared" si="2"/>
        <v>8.155339805825243E-2</v>
      </c>
      <c r="K40" s="44">
        <v>173</v>
      </c>
      <c r="L40" s="44">
        <v>3</v>
      </c>
      <c r="M40" s="45">
        <f t="shared" si="3"/>
        <v>1.7045454545454544E-2</v>
      </c>
      <c r="N40" s="42">
        <v>1630</v>
      </c>
      <c r="O40" s="42">
        <v>194</v>
      </c>
      <c r="P40" s="48">
        <f t="shared" si="4"/>
        <v>0.11901840490797547</v>
      </c>
      <c r="Q40" s="42">
        <v>251</v>
      </c>
      <c r="R40" s="42">
        <v>10</v>
      </c>
      <c r="S40" s="48">
        <f t="shared" si="5"/>
        <v>3.8314176245210725E-2</v>
      </c>
      <c r="T40" s="44">
        <v>1590</v>
      </c>
      <c r="U40" s="45">
        <f t="shared" si="6"/>
        <v>9.3081761006289301E-2</v>
      </c>
      <c r="V40" s="44">
        <v>143</v>
      </c>
      <c r="W40" s="44">
        <v>5</v>
      </c>
      <c r="X40" s="45">
        <f t="shared" si="7"/>
        <v>3.3783783783783786E-2</v>
      </c>
      <c r="Y40" s="49">
        <f t="shared" si="8"/>
        <v>0.11272661307271852</v>
      </c>
      <c r="Z40" s="49">
        <f t="shared" si="9"/>
        <v>2.8019798597740706E-2</v>
      </c>
    </row>
    <row r="41" spans="1:26" x14ac:dyDescent="0.25">
      <c r="A41" s="47">
        <v>1094</v>
      </c>
      <c r="B41" s="42">
        <v>1615</v>
      </c>
      <c r="C41" s="42">
        <v>355</v>
      </c>
      <c r="D41" s="48">
        <f t="shared" si="0"/>
        <v>0.21981424148606812</v>
      </c>
      <c r="E41" s="42">
        <v>73</v>
      </c>
      <c r="F41" s="42">
        <v>80</v>
      </c>
      <c r="G41" s="48">
        <f t="shared" si="1"/>
        <v>0.52287581699346408</v>
      </c>
      <c r="H41" s="44">
        <v>1345</v>
      </c>
      <c r="I41" s="44">
        <v>219</v>
      </c>
      <c r="J41" s="45">
        <f t="shared" si="2"/>
        <v>0.16282527881040892</v>
      </c>
      <c r="K41" s="44">
        <v>96</v>
      </c>
      <c r="L41" s="44">
        <v>68</v>
      </c>
      <c r="M41" s="45">
        <f t="shared" si="3"/>
        <v>0.41463414634146339</v>
      </c>
      <c r="N41" s="42">
        <v>1544</v>
      </c>
      <c r="O41" s="42">
        <v>286</v>
      </c>
      <c r="P41" s="48">
        <f t="shared" si="4"/>
        <v>0.18523316062176165</v>
      </c>
      <c r="Q41" s="42">
        <v>238</v>
      </c>
      <c r="R41" s="42">
        <v>181</v>
      </c>
      <c r="S41" s="48">
        <f t="shared" si="5"/>
        <v>0.43198090692124103</v>
      </c>
      <c r="T41" s="44">
        <v>1575</v>
      </c>
      <c r="U41" s="45">
        <f t="shared" si="6"/>
        <v>0.15111111111111111</v>
      </c>
      <c r="V41" s="44">
        <v>142</v>
      </c>
      <c r="W41" s="44">
        <v>96</v>
      </c>
      <c r="X41" s="45">
        <f t="shared" si="7"/>
        <v>0.40336134453781514</v>
      </c>
      <c r="Y41" s="49">
        <f t="shared" si="8"/>
        <v>0.17974594800733745</v>
      </c>
      <c r="Z41" s="49">
        <f t="shared" si="9"/>
        <v>0.44321305369849595</v>
      </c>
    </row>
    <row r="42" spans="1:26" x14ac:dyDescent="0.25">
      <c r="A42" s="47">
        <v>1095</v>
      </c>
      <c r="B42" s="42">
        <v>760</v>
      </c>
      <c r="C42" s="42">
        <v>196</v>
      </c>
      <c r="D42" s="48">
        <f t="shared" si="0"/>
        <v>0.25789473684210529</v>
      </c>
      <c r="E42" s="42">
        <v>25</v>
      </c>
      <c r="F42" s="42">
        <v>180</v>
      </c>
      <c r="G42" s="48">
        <f t="shared" si="1"/>
        <v>0.87804878048780488</v>
      </c>
      <c r="H42" s="44">
        <v>767</v>
      </c>
      <c r="I42" s="44">
        <v>234</v>
      </c>
      <c r="J42" s="45">
        <f t="shared" si="2"/>
        <v>0.30508474576271188</v>
      </c>
      <c r="K42" s="44">
        <v>47</v>
      </c>
      <c r="L42" s="44">
        <v>167</v>
      </c>
      <c r="M42" s="45">
        <f t="shared" si="3"/>
        <v>0.78037383177570097</v>
      </c>
      <c r="N42" s="42">
        <v>808</v>
      </c>
      <c r="O42" s="42">
        <v>183</v>
      </c>
      <c r="P42" s="48">
        <f t="shared" si="4"/>
        <v>0.22648514851485149</v>
      </c>
      <c r="Q42" s="42">
        <v>93</v>
      </c>
      <c r="R42" s="42">
        <v>310</v>
      </c>
      <c r="S42" s="48">
        <f t="shared" si="5"/>
        <v>0.76923076923076927</v>
      </c>
      <c r="T42" s="44">
        <v>805</v>
      </c>
      <c r="U42" s="45">
        <f t="shared" si="6"/>
        <v>0.33291925465838507</v>
      </c>
      <c r="V42" s="44">
        <v>97</v>
      </c>
      <c r="W42" s="44">
        <v>171</v>
      </c>
      <c r="X42" s="45">
        <f t="shared" si="7"/>
        <v>0.63805970149253732</v>
      </c>
      <c r="Y42" s="49">
        <f t="shared" si="8"/>
        <v>0.28059597144451343</v>
      </c>
      <c r="Z42" s="49">
        <f t="shared" si="9"/>
        <v>0.76642827074670317</v>
      </c>
    </row>
    <row r="43" spans="1:26" x14ac:dyDescent="0.25">
      <c r="A43" s="47">
        <v>1098</v>
      </c>
      <c r="B43" s="42">
        <v>1653</v>
      </c>
      <c r="C43" s="42">
        <v>245</v>
      </c>
      <c r="D43" s="48">
        <f t="shared" si="0"/>
        <v>0.14821536600120991</v>
      </c>
      <c r="E43" s="42">
        <v>219</v>
      </c>
      <c r="F43" s="42">
        <v>7</v>
      </c>
      <c r="G43" s="48">
        <f t="shared" si="1"/>
        <v>3.0973451327433628E-2</v>
      </c>
      <c r="H43" s="44">
        <v>1640</v>
      </c>
      <c r="I43" s="44">
        <v>166</v>
      </c>
      <c r="J43" s="45">
        <f t="shared" si="2"/>
        <v>0.10121951219512196</v>
      </c>
      <c r="K43" s="44">
        <v>214</v>
      </c>
      <c r="L43" s="44">
        <v>11</v>
      </c>
      <c r="M43" s="45">
        <f t="shared" si="3"/>
        <v>4.8888888888888891E-2</v>
      </c>
      <c r="N43" s="42">
        <v>1668</v>
      </c>
      <c r="O43" s="42">
        <v>219</v>
      </c>
      <c r="P43" s="48">
        <f t="shared" si="4"/>
        <v>0.13129496402877697</v>
      </c>
      <c r="Q43" s="42">
        <v>290</v>
      </c>
      <c r="R43" s="42">
        <v>18</v>
      </c>
      <c r="S43" s="48">
        <f t="shared" si="5"/>
        <v>5.844155844155844E-2</v>
      </c>
      <c r="T43" s="44">
        <v>1692</v>
      </c>
      <c r="U43" s="45">
        <f t="shared" si="6"/>
        <v>0.10460992907801418</v>
      </c>
      <c r="V43" s="44">
        <v>157</v>
      </c>
      <c r="W43" s="44">
        <v>20</v>
      </c>
      <c r="X43" s="45">
        <f t="shared" si="7"/>
        <v>0.11299435028248588</v>
      </c>
      <c r="Y43" s="49">
        <f t="shared" si="8"/>
        <v>0.12133494282578075</v>
      </c>
      <c r="Z43" s="49">
        <f t="shared" si="9"/>
        <v>6.282456223509171E-2</v>
      </c>
    </row>
    <row r="44" spans="1:26" x14ac:dyDescent="0.25">
      <c r="A44" s="47">
        <v>1099</v>
      </c>
      <c r="B44" s="42">
        <v>811</v>
      </c>
      <c r="C44" s="42">
        <v>136</v>
      </c>
      <c r="D44" s="48">
        <f t="shared" si="0"/>
        <v>0.16769420468557336</v>
      </c>
      <c r="E44" s="42">
        <v>58</v>
      </c>
      <c r="F44" s="42">
        <v>34</v>
      </c>
      <c r="G44" s="48">
        <f t="shared" si="1"/>
        <v>0.36956521739130432</v>
      </c>
      <c r="H44" s="44">
        <v>768</v>
      </c>
      <c r="I44" s="44">
        <v>81</v>
      </c>
      <c r="J44" s="45">
        <f t="shared" si="2"/>
        <v>0.10546875</v>
      </c>
      <c r="K44" s="44">
        <v>67</v>
      </c>
      <c r="L44" s="44">
        <v>43</v>
      </c>
      <c r="M44" s="45">
        <f t="shared" si="3"/>
        <v>0.39090909090909093</v>
      </c>
      <c r="N44" s="42">
        <v>859</v>
      </c>
      <c r="O44" s="42">
        <v>97</v>
      </c>
      <c r="P44" s="48">
        <f t="shared" si="4"/>
        <v>0.11292200232828871</v>
      </c>
      <c r="Q44" s="42">
        <v>104</v>
      </c>
      <c r="R44" s="42">
        <v>62</v>
      </c>
      <c r="S44" s="48">
        <f t="shared" si="5"/>
        <v>0.37349397590361444</v>
      </c>
      <c r="T44" s="44">
        <v>890</v>
      </c>
      <c r="U44" s="45">
        <f t="shared" si="6"/>
        <v>0.1</v>
      </c>
      <c r="V44" s="44">
        <v>55</v>
      </c>
      <c r="W44" s="44">
        <v>34</v>
      </c>
      <c r="X44" s="45">
        <f t="shared" si="7"/>
        <v>0.38202247191011235</v>
      </c>
      <c r="Y44" s="49">
        <f t="shared" si="8"/>
        <v>0.12152123925346553</v>
      </c>
      <c r="Z44" s="49">
        <f t="shared" si="9"/>
        <v>0.37899768902853048</v>
      </c>
    </row>
    <row r="45" spans="1:26" x14ac:dyDescent="0.25">
      <c r="A45" s="47">
        <v>1103</v>
      </c>
      <c r="B45" s="42">
        <v>1326</v>
      </c>
      <c r="C45" s="42">
        <v>265</v>
      </c>
      <c r="D45" s="48">
        <f t="shared" si="0"/>
        <v>0.19984917043740574</v>
      </c>
      <c r="E45" s="42">
        <v>32</v>
      </c>
      <c r="F45" s="42">
        <v>135</v>
      </c>
      <c r="G45" s="48">
        <f t="shared" si="1"/>
        <v>0.80838323353293418</v>
      </c>
      <c r="H45" s="44">
        <v>1330</v>
      </c>
      <c r="I45" s="44">
        <v>285</v>
      </c>
      <c r="J45" s="45">
        <f t="shared" si="2"/>
        <v>0.21428571428571427</v>
      </c>
      <c r="K45" s="44">
        <v>47</v>
      </c>
      <c r="L45" s="44">
        <v>187</v>
      </c>
      <c r="M45" s="45">
        <f t="shared" si="3"/>
        <v>0.79914529914529919</v>
      </c>
      <c r="N45" s="42">
        <v>1377</v>
      </c>
      <c r="O45" s="42">
        <v>185</v>
      </c>
      <c r="P45" s="48">
        <f t="shared" si="4"/>
        <v>0.13435003631082063</v>
      </c>
      <c r="Q45" s="42">
        <v>140</v>
      </c>
      <c r="R45" s="42">
        <v>391</v>
      </c>
      <c r="S45" s="48">
        <f t="shared" si="5"/>
        <v>0.73634651600753298</v>
      </c>
      <c r="T45" s="44">
        <v>1370</v>
      </c>
      <c r="U45" s="45">
        <f t="shared" si="6"/>
        <v>0.19635036496350364</v>
      </c>
      <c r="V45" s="44">
        <v>90</v>
      </c>
      <c r="W45" s="44">
        <v>179</v>
      </c>
      <c r="X45" s="45">
        <f t="shared" si="7"/>
        <v>0.66542750929368033</v>
      </c>
      <c r="Y45" s="49">
        <f t="shared" si="8"/>
        <v>0.18620882149936108</v>
      </c>
      <c r="Z45" s="49">
        <f t="shared" si="9"/>
        <v>0.75232563949486164</v>
      </c>
    </row>
    <row r="46" spans="1:26" x14ac:dyDescent="0.25">
      <c r="A46" s="47">
        <v>1104</v>
      </c>
      <c r="B46" s="42">
        <v>2374</v>
      </c>
      <c r="C46" s="42">
        <v>409</v>
      </c>
      <c r="D46" s="48">
        <f t="shared" si="0"/>
        <v>0.17228306655433867</v>
      </c>
      <c r="E46" s="42">
        <v>624</v>
      </c>
      <c r="F46" s="42">
        <v>21</v>
      </c>
      <c r="G46" s="48">
        <f t="shared" si="1"/>
        <v>3.255813953488372E-2</v>
      </c>
      <c r="H46" s="44">
        <v>2367</v>
      </c>
      <c r="I46" s="44">
        <v>370</v>
      </c>
      <c r="J46" s="45">
        <f t="shared" si="2"/>
        <v>0.15631601182931981</v>
      </c>
      <c r="K46" s="44">
        <v>536</v>
      </c>
      <c r="L46" s="44">
        <v>25</v>
      </c>
      <c r="M46" s="45">
        <f t="shared" si="3"/>
        <v>4.4563279857397504E-2</v>
      </c>
      <c r="N46" s="42">
        <v>2499</v>
      </c>
      <c r="O46" s="42">
        <v>371</v>
      </c>
      <c r="P46" s="48">
        <f t="shared" si="4"/>
        <v>0.1484593837535014</v>
      </c>
      <c r="Q46" s="42">
        <v>706</v>
      </c>
      <c r="R46" s="42">
        <v>51</v>
      </c>
      <c r="S46" s="48">
        <f t="shared" si="5"/>
        <v>6.7371202113606338E-2</v>
      </c>
      <c r="T46" s="44">
        <v>2502</v>
      </c>
      <c r="U46" s="45">
        <f t="shared" si="6"/>
        <v>0.2138289368505196</v>
      </c>
      <c r="V46" s="44">
        <v>510</v>
      </c>
      <c r="W46" s="44">
        <v>25</v>
      </c>
      <c r="X46" s="45">
        <f t="shared" si="7"/>
        <v>4.6728971962616821E-2</v>
      </c>
      <c r="Y46" s="49">
        <f t="shared" si="8"/>
        <v>0.17272184974691987</v>
      </c>
      <c r="Z46" s="49">
        <f t="shared" si="9"/>
        <v>4.7805398367126092E-2</v>
      </c>
    </row>
    <row r="47" spans="1:26" x14ac:dyDescent="0.25">
      <c r="A47" s="47">
        <v>1105</v>
      </c>
      <c r="B47" s="42">
        <v>1565</v>
      </c>
      <c r="C47" s="42">
        <v>199</v>
      </c>
      <c r="D47" s="48">
        <f t="shared" si="0"/>
        <v>0.12715654952076677</v>
      </c>
      <c r="E47" s="42">
        <v>80</v>
      </c>
      <c r="F47" s="42">
        <v>299</v>
      </c>
      <c r="G47" s="48">
        <f t="shared" si="1"/>
        <v>0.78891820580474936</v>
      </c>
      <c r="H47" s="44">
        <v>1568</v>
      </c>
      <c r="I47" s="44">
        <v>287</v>
      </c>
      <c r="J47" s="45">
        <f t="shared" si="2"/>
        <v>0.18303571428571427</v>
      </c>
      <c r="K47" s="44">
        <v>125</v>
      </c>
      <c r="L47" s="44">
        <v>297</v>
      </c>
      <c r="M47" s="45">
        <f t="shared" si="3"/>
        <v>0.70379146919431279</v>
      </c>
      <c r="N47" s="42">
        <v>1578</v>
      </c>
      <c r="O47" s="42">
        <v>172</v>
      </c>
      <c r="P47" s="48">
        <f t="shared" si="4"/>
        <v>0.10899873257287707</v>
      </c>
      <c r="Q47" s="42">
        <v>250</v>
      </c>
      <c r="R47" s="42">
        <v>478</v>
      </c>
      <c r="S47" s="48">
        <f t="shared" si="5"/>
        <v>0.65659340659340659</v>
      </c>
      <c r="T47" s="44">
        <v>1565</v>
      </c>
      <c r="U47" s="45">
        <f t="shared" si="6"/>
        <v>0.33099041533546325</v>
      </c>
      <c r="V47" s="44">
        <v>230</v>
      </c>
      <c r="W47" s="44">
        <v>288</v>
      </c>
      <c r="X47" s="45">
        <f t="shared" si="7"/>
        <v>0.55598455598455598</v>
      </c>
      <c r="Y47" s="49">
        <f t="shared" si="8"/>
        <v>0.18754535292870533</v>
      </c>
      <c r="Z47" s="49">
        <f t="shared" si="9"/>
        <v>0.67632190939425618</v>
      </c>
    </row>
    <row r="48" spans="1:26" x14ac:dyDescent="0.25">
      <c r="A48" s="47">
        <v>1106</v>
      </c>
      <c r="B48" s="42">
        <v>2277</v>
      </c>
      <c r="C48" s="42">
        <v>288</v>
      </c>
      <c r="D48" s="48">
        <f t="shared" si="0"/>
        <v>0.12648221343873517</v>
      </c>
      <c r="E48" s="42">
        <v>382</v>
      </c>
      <c r="F48" s="42">
        <v>1</v>
      </c>
      <c r="G48" s="48">
        <f t="shared" si="1"/>
        <v>2.6109660574412533E-3</v>
      </c>
      <c r="H48" s="44">
        <v>2213</v>
      </c>
      <c r="I48" s="44">
        <v>201</v>
      </c>
      <c r="J48" s="45">
        <f t="shared" si="2"/>
        <v>9.0826931766832361E-2</v>
      </c>
      <c r="K48" s="44">
        <v>333</v>
      </c>
      <c r="L48" s="44">
        <v>2</v>
      </c>
      <c r="M48" s="45">
        <f t="shared" si="3"/>
        <v>5.9701492537313433E-3</v>
      </c>
      <c r="N48" s="42">
        <v>2171</v>
      </c>
      <c r="O48" s="42">
        <v>235</v>
      </c>
      <c r="P48" s="48">
        <f t="shared" si="4"/>
        <v>0.10824504836480885</v>
      </c>
      <c r="Q48" s="42">
        <v>512</v>
      </c>
      <c r="R48" s="42">
        <v>3</v>
      </c>
      <c r="S48" s="48">
        <f t="shared" si="5"/>
        <v>5.8252427184466021E-3</v>
      </c>
      <c r="T48" s="44">
        <v>2182</v>
      </c>
      <c r="U48" s="45">
        <f t="shared" si="6"/>
        <v>0.153987167736022</v>
      </c>
      <c r="V48" s="44">
        <v>335</v>
      </c>
      <c r="W48" s="44">
        <v>1</v>
      </c>
      <c r="X48" s="45">
        <f t="shared" si="7"/>
        <v>2.976190476190476E-3</v>
      </c>
      <c r="Y48" s="49">
        <f t="shared" si="8"/>
        <v>0.1198853403265996</v>
      </c>
      <c r="Z48" s="49">
        <f t="shared" si="9"/>
        <v>4.3456371264524183E-3</v>
      </c>
    </row>
    <row r="49" spans="1:26" x14ac:dyDescent="0.25">
      <c r="A49" s="47">
        <v>1108</v>
      </c>
      <c r="B49" s="42">
        <v>1427</v>
      </c>
      <c r="C49" s="42">
        <v>421</v>
      </c>
      <c r="D49" s="48">
        <f t="shared" si="0"/>
        <v>0.29502452697967763</v>
      </c>
      <c r="E49" s="42">
        <v>40</v>
      </c>
      <c r="F49" s="42">
        <v>196</v>
      </c>
      <c r="G49" s="48">
        <f t="shared" si="1"/>
        <v>0.83050847457627119</v>
      </c>
      <c r="H49" s="44">
        <v>1473</v>
      </c>
      <c r="I49" s="44">
        <v>441</v>
      </c>
      <c r="J49" s="45">
        <f t="shared" si="2"/>
        <v>0.29938900203665986</v>
      </c>
      <c r="K49" s="44">
        <v>81</v>
      </c>
      <c r="L49" s="44">
        <v>180</v>
      </c>
      <c r="M49" s="45">
        <f t="shared" si="3"/>
        <v>0.68965517241379315</v>
      </c>
      <c r="N49" s="42">
        <v>1652</v>
      </c>
      <c r="O49" s="42">
        <v>385</v>
      </c>
      <c r="P49" s="48">
        <f t="shared" si="4"/>
        <v>0.23305084745762711</v>
      </c>
      <c r="Q49" s="42">
        <v>244</v>
      </c>
      <c r="R49" s="42">
        <v>444</v>
      </c>
      <c r="S49" s="48">
        <f t="shared" si="5"/>
        <v>0.64534883720930236</v>
      </c>
      <c r="T49" s="44">
        <v>1768</v>
      </c>
      <c r="U49" s="45">
        <f t="shared" si="6"/>
        <v>0.2494343891402715</v>
      </c>
      <c r="V49" s="44">
        <v>228</v>
      </c>
      <c r="W49" s="44">
        <v>213</v>
      </c>
      <c r="X49" s="45">
        <f t="shared" si="7"/>
        <v>0.48299319727891155</v>
      </c>
      <c r="Y49" s="49">
        <f t="shared" si="8"/>
        <v>0.26922469140355904</v>
      </c>
      <c r="Z49" s="49">
        <f t="shared" si="9"/>
        <v>0.66212642036956959</v>
      </c>
    </row>
    <row r="50" spans="1:26" x14ac:dyDescent="0.25">
      <c r="A50" s="47">
        <v>1109</v>
      </c>
      <c r="B50" s="42">
        <v>779</v>
      </c>
      <c r="C50" s="42">
        <v>181</v>
      </c>
      <c r="D50" s="48">
        <f t="shared" si="0"/>
        <v>0.23234916559691912</v>
      </c>
      <c r="E50" s="42">
        <v>44</v>
      </c>
      <c r="F50" s="42">
        <v>15</v>
      </c>
      <c r="G50" s="48">
        <f t="shared" si="1"/>
        <v>0.25423728813559321</v>
      </c>
      <c r="H50" s="44">
        <v>829</v>
      </c>
      <c r="I50" s="44">
        <v>105</v>
      </c>
      <c r="J50" s="45">
        <f t="shared" si="2"/>
        <v>0.12665862484921592</v>
      </c>
      <c r="K50" s="44">
        <v>57</v>
      </c>
      <c r="L50" s="44">
        <v>24</v>
      </c>
      <c r="M50" s="45">
        <f t="shared" si="3"/>
        <v>0.29629629629629628</v>
      </c>
      <c r="N50" s="42">
        <v>902</v>
      </c>
      <c r="O50" s="42">
        <v>184</v>
      </c>
      <c r="P50" s="48">
        <f t="shared" si="4"/>
        <v>0.2039911308203991</v>
      </c>
      <c r="Q50" s="42">
        <v>116</v>
      </c>
      <c r="R50" s="42">
        <v>61</v>
      </c>
      <c r="S50" s="48">
        <f t="shared" si="5"/>
        <v>0.34463276836158191</v>
      </c>
      <c r="T50" s="44">
        <v>945</v>
      </c>
      <c r="U50" s="45">
        <f t="shared" si="6"/>
        <v>9.4179894179894183E-2</v>
      </c>
      <c r="V50" s="44">
        <v>56</v>
      </c>
      <c r="W50" s="44">
        <v>33</v>
      </c>
      <c r="X50" s="45">
        <f t="shared" si="7"/>
        <v>0.3707865168539326</v>
      </c>
      <c r="Y50" s="49">
        <f t="shared" si="8"/>
        <v>0.16429470386160708</v>
      </c>
      <c r="Z50" s="49">
        <f t="shared" si="9"/>
        <v>0.31648821741185101</v>
      </c>
    </row>
    <row r="51" spans="1:26" x14ac:dyDescent="0.25">
      <c r="A51" s="47">
        <v>1111</v>
      </c>
      <c r="B51" s="42">
        <v>1528</v>
      </c>
      <c r="C51" s="42">
        <v>280</v>
      </c>
      <c r="D51" s="48">
        <f t="shared" si="0"/>
        <v>0.18324607329842932</v>
      </c>
      <c r="E51" s="42">
        <v>13</v>
      </c>
      <c r="F51" s="42">
        <v>212</v>
      </c>
      <c r="G51" s="48">
        <f t="shared" si="1"/>
        <v>0.94222222222222218</v>
      </c>
      <c r="H51" s="44">
        <v>1691</v>
      </c>
      <c r="I51" s="44">
        <v>357</v>
      </c>
      <c r="J51" s="45">
        <f t="shared" si="2"/>
        <v>0.21111768184506211</v>
      </c>
      <c r="K51" s="44">
        <v>30</v>
      </c>
      <c r="L51" s="44">
        <v>284</v>
      </c>
      <c r="M51" s="45">
        <f t="shared" si="3"/>
        <v>0.90445859872611467</v>
      </c>
      <c r="N51" s="42">
        <v>2073</v>
      </c>
      <c r="O51" s="42">
        <v>269</v>
      </c>
      <c r="P51" s="48">
        <f t="shared" si="4"/>
        <v>0.12976362759286059</v>
      </c>
      <c r="Q51" s="42">
        <v>101</v>
      </c>
      <c r="R51" s="42">
        <v>648</v>
      </c>
      <c r="S51" s="48">
        <f t="shared" si="5"/>
        <v>0.86515353805073436</v>
      </c>
      <c r="T51" s="44">
        <v>2338</v>
      </c>
      <c r="U51" s="45">
        <f t="shared" si="6"/>
        <v>0.20573139435414883</v>
      </c>
      <c r="V51" s="44">
        <v>102</v>
      </c>
      <c r="W51" s="44">
        <v>379</v>
      </c>
      <c r="X51" s="45">
        <f t="shared" si="7"/>
        <v>0.78794178794178793</v>
      </c>
      <c r="Y51" s="49">
        <f t="shared" si="8"/>
        <v>0.18246469427262521</v>
      </c>
      <c r="Z51" s="49">
        <f t="shared" si="9"/>
        <v>0.87494403673521481</v>
      </c>
    </row>
    <row r="52" spans="1:26" x14ac:dyDescent="0.25">
      <c r="A52" s="47">
        <v>1117</v>
      </c>
      <c r="B52" s="42">
        <v>1742</v>
      </c>
      <c r="C52" s="42">
        <v>508</v>
      </c>
      <c r="D52" s="48">
        <f t="shared" si="0"/>
        <v>0.29161882893226176</v>
      </c>
      <c r="E52" s="42">
        <v>76</v>
      </c>
      <c r="F52" s="42">
        <v>220</v>
      </c>
      <c r="G52" s="48">
        <f t="shared" si="1"/>
        <v>0.7432432432432432</v>
      </c>
      <c r="H52" s="44">
        <v>1724</v>
      </c>
      <c r="I52" s="44">
        <v>493</v>
      </c>
      <c r="J52" s="45">
        <f t="shared" si="2"/>
        <v>0.28596287703016243</v>
      </c>
      <c r="K52" s="44">
        <v>126</v>
      </c>
      <c r="L52" s="44">
        <v>219</v>
      </c>
      <c r="M52" s="45">
        <f t="shared" si="3"/>
        <v>0.63478260869565217</v>
      </c>
      <c r="N52" s="42">
        <v>1750</v>
      </c>
      <c r="O52" s="42">
        <v>398</v>
      </c>
      <c r="P52" s="48">
        <f t="shared" si="4"/>
        <v>0.22742857142857142</v>
      </c>
      <c r="Q52" s="42">
        <v>276</v>
      </c>
      <c r="R52" s="42">
        <v>477</v>
      </c>
      <c r="S52" s="48">
        <f t="shared" si="5"/>
        <v>0.63346613545816732</v>
      </c>
      <c r="T52" s="44">
        <v>1778</v>
      </c>
      <c r="U52" s="45">
        <f t="shared" si="6"/>
        <v>0.26996625421822273</v>
      </c>
      <c r="V52" s="44">
        <v>254</v>
      </c>
      <c r="W52" s="44">
        <v>226</v>
      </c>
      <c r="X52" s="45">
        <f t="shared" si="7"/>
        <v>0.47083333333333333</v>
      </c>
      <c r="Y52" s="49">
        <f t="shared" si="8"/>
        <v>0.26874413290230459</v>
      </c>
      <c r="Z52" s="49">
        <f t="shared" si="9"/>
        <v>0.62058133018259909</v>
      </c>
    </row>
    <row r="53" spans="1:26" x14ac:dyDescent="0.25">
      <c r="A53" s="47">
        <v>1119</v>
      </c>
      <c r="B53" s="42">
        <v>4093</v>
      </c>
      <c r="C53" s="42">
        <v>663</v>
      </c>
      <c r="D53" s="48">
        <f t="shared" si="0"/>
        <v>0.16198387490838015</v>
      </c>
      <c r="E53" s="42">
        <v>212</v>
      </c>
      <c r="F53" s="42">
        <v>329</v>
      </c>
      <c r="G53" s="48">
        <f t="shared" si="1"/>
        <v>0.6081330868761553</v>
      </c>
      <c r="H53" s="44">
        <v>4163</v>
      </c>
      <c r="I53" s="44">
        <v>601</v>
      </c>
      <c r="J53" s="45">
        <f t="shared" si="2"/>
        <v>0.14436704299783809</v>
      </c>
      <c r="K53" s="44">
        <v>310</v>
      </c>
      <c r="L53" s="44">
        <v>335</v>
      </c>
      <c r="M53" s="45">
        <f t="shared" si="3"/>
        <v>0.51937984496124034</v>
      </c>
      <c r="N53" s="42">
        <v>4439</v>
      </c>
      <c r="O53" s="42">
        <v>585</v>
      </c>
      <c r="P53" s="48">
        <f t="shared" si="4"/>
        <v>0.13178643838702411</v>
      </c>
      <c r="Q53" s="42">
        <v>681</v>
      </c>
      <c r="R53" s="42">
        <v>708</v>
      </c>
      <c r="S53" s="48">
        <f t="shared" si="5"/>
        <v>0.50971922246220303</v>
      </c>
      <c r="T53" s="44">
        <v>4494</v>
      </c>
      <c r="U53" s="45">
        <f t="shared" si="6"/>
        <v>0.17645749888740542</v>
      </c>
      <c r="V53" s="44">
        <v>479</v>
      </c>
      <c r="W53" s="44">
        <v>314</v>
      </c>
      <c r="X53" s="45">
        <f t="shared" si="7"/>
        <v>0.39596469104665827</v>
      </c>
      <c r="Y53" s="49">
        <f t="shared" si="8"/>
        <v>0.15364871379516196</v>
      </c>
      <c r="Z53" s="49">
        <f t="shared" si="9"/>
        <v>0.50829921133656419</v>
      </c>
    </row>
    <row r="54" spans="1:26" x14ac:dyDescent="0.25">
      <c r="A54" s="47">
        <v>1120</v>
      </c>
      <c r="B54" s="42">
        <v>2598</v>
      </c>
      <c r="C54" s="42">
        <v>323</v>
      </c>
      <c r="D54" s="48">
        <f t="shared" si="0"/>
        <v>0.12432640492686682</v>
      </c>
      <c r="E54" s="42">
        <v>336</v>
      </c>
      <c r="F54" s="42">
        <v>0</v>
      </c>
      <c r="G54" s="48">
        <f t="shared" si="1"/>
        <v>0</v>
      </c>
      <c r="H54" s="44">
        <v>2591</v>
      </c>
      <c r="I54" s="44">
        <v>270</v>
      </c>
      <c r="J54" s="45">
        <f t="shared" si="2"/>
        <v>0.10420686993438827</v>
      </c>
      <c r="K54" s="44">
        <v>540</v>
      </c>
      <c r="L54" s="44">
        <v>7</v>
      </c>
      <c r="M54" s="45">
        <f t="shared" si="3"/>
        <v>1.2797074954296161E-2</v>
      </c>
      <c r="N54" s="42">
        <v>2616</v>
      </c>
      <c r="O54" s="42">
        <v>299</v>
      </c>
      <c r="P54" s="48">
        <f t="shared" si="4"/>
        <v>0.11429663608562692</v>
      </c>
      <c r="Q54" s="42">
        <v>616</v>
      </c>
      <c r="R54" s="42">
        <v>22</v>
      </c>
      <c r="S54" s="48">
        <f t="shared" si="5"/>
        <v>3.4482758620689655E-2</v>
      </c>
      <c r="T54" s="44">
        <v>2636</v>
      </c>
      <c r="U54" s="45">
        <f t="shared" si="6"/>
        <v>0.13543247344461304</v>
      </c>
      <c r="V54" s="44">
        <v>347</v>
      </c>
      <c r="W54" s="44">
        <v>10</v>
      </c>
      <c r="X54" s="45">
        <f t="shared" si="7"/>
        <v>2.8011204481792718E-2</v>
      </c>
      <c r="Y54" s="49">
        <f t="shared" si="8"/>
        <v>0.11956559609787376</v>
      </c>
      <c r="Z54" s="49">
        <f t="shared" si="9"/>
        <v>1.8822759514194633E-2</v>
      </c>
    </row>
    <row r="55" spans="1:26" x14ac:dyDescent="0.25">
      <c r="A55" s="47">
        <v>1126</v>
      </c>
      <c r="B55" s="42">
        <v>1597</v>
      </c>
      <c r="C55" s="42">
        <v>308</v>
      </c>
      <c r="D55" s="48">
        <f t="shared" si="0"/>
        <v>0.1928616155291171</v>
      </c>
      <c r="E55" s="42">
        <v>157</v>
      </c>
      <c r="F55" s="42">
        <v>91</v>
      </c>
      <c r="G55" s="48">
        <f t="shared" si="1"/>
        <v>0.36693548387096775</v>
      </c>
      <c r="H55" s="44">
        <v>1639</v>
      </c>
      <c r="I55" s="44">
        <v>310</v>
      </c>
      <c r="J55" s="45">
        <f t="shared" si="2"/>
        <v>0.18913971934106164</v>
      </c>
      <c r="K55" s="44">
        <v>201</v>
      </c>
      <c r="L55" s="44">
        <v>101</v>
      </c>
      <c r="M55" s="45">
        <f t="shared" si="3"/>
        <v>0.33443708609271522</v>
      </c>
      <c r="N55" s="42">
        <v>1721</v>
      </c>
      <c r="O55" s="42">
        <v>286</v>
      </c>
      <c r="P55" s="48">
        <f t="shared" si="4"/>
        <v>0.1661824520627542</v>
      </c>
      <c r="Q55" s="42">
        <v>383</v>
      </c>
      <c r="R55" s="42">
        <v>232</v>
      </c>
      <c r="S55" s="48">
        <f t="shared" si="5"/>
        <v>0.3772357723577236</v>
      </c>
      <c r="T55" s="44">
        <v>1690</v>
      </c>
      <c r="U55" s="45">
        <f t="shared" si="6"/>
        <v>0.22130177514792898</v>
      </c>
      <c r="V55" s="44">
        <v>272</v>
      </c>
      <c r="W55" s="44">
        <v>102</v>
      </c>
      <c r="X55" s="45">
        <f t="shared" si="7"/>
        <v>0.27272727272727271</v>
      </c>
      <c r="Y55" s="49">
        <f t="shared" si="8"/>
        <v>0.19237139052021549</v>
      </c>
      <c r="Z55" s="49">
        <f t="shared" si="9"/>
        <v>0.33783390376216982</v>
      </c>
    </row>
    <row r="56" spans="1:26" x14ac:dyDescent="0.25">
      <c r="A56" s="47">
        <v>1127</v>
      </c>
      <c r="B56" s="42">
        <v>1429</v>
      </c>
      <c r="C56" s="42">
        <v>262</v>
      </c>
      <c r="D56" s="48">
        <f t="shared" si="0"/>
        <v>0.18334499650104968</v>
      </c>
      <c r="E56" s="42">
        <v>356</v>
      </c>
      <c r="F56" s="42">
        <v>9</v>
      </c>
      <c r="G56" s="48">
        <f t="shared" si="1"/>
        <v>2.4657534246575342E-2</v>
      </c>
      <c r="H56" s="44">
        <v>1414</v>
      </c>
      <c r="I56" s="44">
        <v>215</v>
      </c>
      <c r="J56" s="45">
        <f t="shared" si="2"/>
        <v>0.15205091937765206</v>
      </c>
      <c r="K56" s="44">
        <v>315</v>
      </c>
      <c r="L56" s="44">
        <v>9</v>
      </c>
      <c r="M56" s="45">
        <f t="shared" si="3"/>
        <v>2.7777777777777776E-2</v>
      </c>
      <c r="N56" s="42">
        <v>1426</v>
      </c>
      <c r="O56" s="42">
        <v>227</v>
      </c>
      <c r="P56" s="48">
        <f t="shared" si="4"/>
        <v>0.15918653576437589</v>
      </c>
      <c r="Q56" s="42">
        <v>460</v>
      </c>
      <c r="R56" s="42">
        <v>24</v>
      </c>
      <c r="S56" s="48">
        <f t="shared" si="5"/>
        <v>4.9586776859504134E-2</v>
      </c>
      <c r="T56" s="44">
        <v>1420</v>
      </c>
      <c r="U56" s="45">
        <f t="shared" si="6"/>
        <v>0.22042253521126762</v>
      </c>
      <c r="V56" s="44">
        <v>302</v>
      </c>
      <c r="W56" s="44">
        <v>11</v>
      </c>
      <c r="X56" s="45">
        <f t="shared" si="7"/>
        <v>3.5143769968051117E-2</v>
      </c>
      <c r="Y56" s="49">
        <f t="shared" si="8"/>
        <v>0.17875124671358633</v>
      </c>
      <c r="Z56" s="49">
        <f t="shared" si="9"/>
        <v>3.4291464712977095E-2</v>
      </c>
    </row>
    <row r="57" spans="1:26" x14ac:dyDescent="0.25">
      <c r="A57" s="47">
        <v>1132</v>
      </c>
      <c r="B57" s="42">
        <v>1698</v>
      </c>
      <c r="C57" s="42">
        <v>229</v>
      </c>
      <c r="D57" s="48">
        <f t="shared" si="0"/>
        <v>0.1348645465253239</v>
      </c>
      <c r="E57" s="42">
        <v>280</v>
      </c>
      <c r="F57" s="42">
        <v>6</v>
      </c>
      <c r="G57" s="48">
        <f t="shared" si="1"/>
        <v>2.097902097902098E-2</v>
      </c>
      <c r="H57" s="44">
        <v>1684</v>
      </c>
      <c r="I57" s="44">
        <v>139</v>
      </c>
      <c r="J57" s="45">
        <f t="shared" si="2"/>
        <v>8.2541567695961993E-2</v>
      </c>
      <c r="K57" s="44">
        <v>252</v>
      </c>
      <c r="L57" s="44">
        <v>2</v>
      </c>
      <c r="M57" s="45">
        <f t="shared" si="3"/>
        <v>7.874015748031496E-3</v>
      </c>
      <c r="N57" s="42">
        <v>1734</v>
      </c>
      <c r="O57" s="42">
        <v>199</v>
      </c>
      <c r="P57" s="48">
        <f t="shared" si="4"/>
        <v>0.11476355247981546</v>
      </c>
      <c r="Q57" s="42">
        <v>329</v>
      </c>
      <c r="R57" s="42">
        <v>7</v>
      </c>
      <c r="S57" s="48">
        <f t="shared" si="5"/>
        <v>2.0833333333333332E-2</v>
      </c>
      <c r="T57" s="44">
        <v>1738</v>
      </c>
      <c r="U57" s="45">
        <f t="shared" si="6"/>
        <v>0.1093210586881473</v>
      </c>
      <c r="V57" s="44">
        <v>187</v>
      </c>
      <c r="W57" s="44">
        <v>3</v>
      </c>
      <c r="X57" s="45">
        <f t="shared" si="7"/>
        <v>1.5789473684210527E-2</v>
      </c>
      <c r="Y57" s="49">
        <f t="shared" si="8"/>
        <v>0.11037268134731215</v>
      </c>
      <c r="Z57" s="49">
        <f t="shared" si="9"/>
        <v>1.6368960936149084E-2</v>
      </c>
    </row>
    <row r="58" spans="1:26" x14ac:dyDescent="0.25">
      <c r="A58" s="47">
        <v>1133</v>
      </c>
      <c r="B58" s="42">
        <v>1727</v>
      </c>
      <c r="C58" s="42">
        <v>410</v>
      </c>
      <c r="D58" s="48">
        <f t="shared" si="0"/>
        <v>0.23740590619571511</v>
      </c>
      <c r="E58" s="42">
        <v>63</v>
      </c>
      <c r="F58" s="42">
        <v>191</v>
      </c>
      <c r="G58" s="48">
        <f t="shared" si="1"/>
        <v>0.75196850393700787</v>
      </c>
      <c r="H58" s="44">
        <v>1728</v>
      </c>
      <c r="I58" s="44">
        <v>372</v>
      </c>
      <c r="J58" s="45">
        <f t="shared" si="2"/>
        <v>0.21527777777777779</v>
      </c>
      <c r="K58" s="44">
        <v>112</v>
      </c>
      <c r="L58" s="44">
        <v>200</v>
      </c>
      <c r="M58" s="45">
        <f t="shared" si="3"/>
        <v>0.64102564102564108</v>
      </c>
      <c r="N58" s="42">
        <v>1782</v>
      </c>
      <c r="O58" s="42">
        <v>316</v>
      </c>
      <c r="P58" s="48">
        <f t="shared" si="4"/>
        <v>0.17732884399551066</v>
      </c>
      <c r="Q58" s="42">
        <v>254</v>
      </c>
      <c r="R58" s="42">
        <v>360</v>
      </c>
      <c r="S58" s="48">
        <f t="shared" si="5"/>
        <v>0.58631921824104238</v>
      </c>
      <c r="T58" s="44">
        <v>1824</v>
      </c>
      <c r="U58" s="45">
        <f t="shared" si="6"/>
        <v>0.21546052631578946</v>
      </c>
      <c r="V58" s="44">
        <v>217</v>
      </c>
      <c r="W58" s="44">
        <v>176</v>
      </c>
      <c r="X58" s="45">
        <f t="shared" si="7"/>
        <v>0.44783715012722647</v>
      </c>
      <c r="Y58" s="49">
        <f t="shared" si="8"/>
        <v>0.21136826357119826</v>
      </c>
      <c r="Z58" s="49">
        <f t="shared" si="9"/>
        <v>0.60678762833272948</v>
      </c>
    </row>
    <row r="59" spans="1:26" x14ac:dyDescent="0.25">
      <c r="A59" s="47">
        <v>1142</v>
      </c>
      <c r="B59" s="42">
        <v>1170</v>
      </c>
      <c r="C59" s="42">
        <v>222</v>
      </c>
      <c r="D59" s="48">
        <f t="shared" si="0"/>
        <v>0.18974358974358974</v>
      </c>
      <c r="E59" s="42">
        <v>46</v>
      </c>
      <c r="F59" s="42">
        <v>151</v>
      </c>
      <c r="G59" s="48">
        <f t="shared" si="1"/>
        <v>0.76649746192893398</v>
      </c>
      <c r="H59" s="44">
        <v>1166</v>
      </c>
      <c r="I59" s="44">
        <v>219</v>
      </c>
      <c r="J59" s="45">
        <f t="shared" si="2"/>
        <v>0.18782161234991424</v>
      </c>
      <c r="K59" s="44">
        <v>98</v>
      </c>
      <c r="L59" s="44">
        <v>152</v>
      </c>
      <c r="M59" s="45">
        <f t="shared" si="3"/>
        <v>0.60799999999999998</v>
      </c>
      <c r="N59" s="42">
        <v>1203</v>
      </c>
      <c r="O59" s="42">
        <v>208</v>
      </c>
      <c r="P59" s="48">
        <f t="shared" si="4"/>
        <v>0.17290108063175394</v>
      </c>
      <c r="Q59" s="42">
        <v>190</v>
      </c>
      <c r="R59" s="42">
        <v>306</v>
      </c>
      <c r="S59" s="48">
        <f t="shared" si="5"/>
        <v>0.61693548387096775</v>
      </c>
      <c r="T59" s="44">
        <v>1223</v>
      </c>
      <c r="U59" s="45">
        <f t="shared" si="6"/>
        <v>0.23712183156173344</v>
      </c>
      <c r="V59" s="44">
        <v>147</v>
      </c>
      <c r="W59" s="44">
        <v>143</v>
      </c>
      <c r="X59" s="45">
        <f t="shared" si="7"/>
        <v>0.49310344827586206</v>
      </c>
      <c r="Y59" s="49">
        <f t="shared" si="8"/>
        <v>0.19689702857174785</v>
      </c>
      <c r="Z59" s="49">
        <f t="shared" si="9"/>
        <v>0.62113409851894097</v>
      </c>
    </row>
    <row r="60" spans="1:26" x14ac:dyDescent="0.25">
      <c r="A60" s="47">
        <v>1146</v>
      </c>
      <c r="B60" s="42">
        <v>2145</v>
      </c>
      <c r="C60" s="42">
        <v>395</v>
      </c>
      <c r="D60" s="48">
        <f t="shared" si="0"/>
        <v>0.18414918414918416</v>
      </c>
      <c r="E60" s="42">
        <v>170</v>
      </c>
      <c r="F60" s="42">
        <v>211</v>
      </c>
      <c r="G60" s="48">
        <f t="shared" si="1"/>
        <v>0.5538057742782152</v>
      </c>
      <c r="H60" s="44">
        <v>2206</v>
      </c>
      <c r="I60" s="44">
        <v>362</v>
      </c>
      <c r="J60" s="45">
        <f t="shared" si="2"/>
        <v>0.16409791477787852</v>
      </c>
      <c r="K60" s="44">
        <v>220</v>
      </c>
      <c r="L60" s="44">
        <v>223</v>
      </c>
      <c r="M60" s="45">
        <f t="shared" si="3"/>
        <v>0.50338600451467264</v>
      </c>
      <c r="N60" s="42">
        <v>2334</v>
      </c>
      <c r="O60" s="42">
        <v>355</v>
      </c>
      <c r="P60" s="48">
        <f t="shared" si="4"/>
        <v>0.1520994001713796</v>
      </c>
      <c r="Q60" s="42">
        <v>405</v>
      </c>
      <c r="R60" s="42">
        <v>340</v>
      </c>
      <c r="S60" s="48">
        <f t="shared" si="5"/>
        <v>0.4563758389261745</v>
      </c>
      <c r="T60" s="44">
        <v>2344</v>
      </c>
      <c r="U60" s="45">
        <f t="shared" si="6"/>
        <v>0.22098976109215018</v>
      </c>
      <c r="V60" s="44">
        <v>322</v>
      </c>
      <c r="W60" s="44">
        <v>196</v>
      </c>
      <c r="X60" s="45">
        <f t="shared" si="7"/>
        <v>0.3783783783783784</v>
      </c>
      <c r="Y60" s="49">
        <f t="shared" si="8"/>
        <v>0.1803340650476481</v>
      </c>
      <c r="Z60" s="49">
        <f t="shared" si="9"/>
        <v>0.47298649902436019</v>
      </c>
    </row>
    <row r="61" spans="1:26" x14ac:dyDescent="0.25">
      <c r="A61" s="47">
        <v>1149</v>
      </c>
      <c r="B61" s="42">
        <v>2361</v>
      </c>
      <c r="C61" s="42">
        <v>341</v>
      </c>
      <c r="D61" s="48">
        <f t="shared" si="0"/>
        <v>0.1444303261329945</v>
      </c>
      <c r="E61" s="42">
        <v>279</v>
      </c>
      <c r="F61" s="42">
        <v>57</v>
      </c>
      <c r="G61" s="48">
        <f t="shared" si="1"/>
        <v>0.16964285714285715</v>
      </c>
      <c r="H61" s="44">
        <v>2393</v>
      </c>
      <c r="I61" s="44">
        <v>261</v>
      </c>
      <c r="J61" s="45">
        <f t="shared" si="2"/>
        <v>0.10906811533639783</v>
      </c>
      <c r="K61" s="44">
        <v>302</v>
      </c>
      <c r="L61" s="44">
        <v>66</v>
      </c>
      <c r="M61" s="45">
        <f t="shared" si="3"/>
        <v>0.17934782608695651</v>
      </c>
      <c r="N61" s="42">
        <v>2580</v>
      </c>
      <c r="O61" s="42">
        <v>343</v>
      </c>
      <c r="P61" s="48">
        <f t="shared" si="4"/>
        <v>0.13294573643410854</v>
      </c>
      <c r="Q61" s="42">
        <v>459</v>
      </c>
      <c r="R61" s="42">
        <v>135</v>
      </c>
      <c r="S61" s="48">
        <f t="shared" si="5"/>
        <v>0.22727272727272727</v>
      </c>
      <c r="T61" s="44">
        <v>2694</v>
      </c>
      <c r="U61" s="45">
        <f t="shared" si="6"/>
        <v>0.13474387527839643</v>
      </c>
      <c r="V61" s="44">
        <v>311</v>
      </c>
      <c r="W61" s="44">
        <v>52</v>
      </c>
      <c r="X61" s="45">
        <f t="shared" si="7"/>
        <v>0.14325068870523416</v>
      </c>
      <c r="Y61" s="49">
        <f t="shared" si="8"/>
        <v>0.13029701329547433</v>
      </c>
      <c r="Z61" s="49">
        <f t="shared" si="9"/>
        <v>0.17987852480194377</v>
      </c>
    </row>
    <row r="62" spans="1:26" x14ac:dyDescent="0.25">
      <c r="A62" s="47">
        <v>1150</v>
      </c>
      <c r="B62" s="42">
        <v>1568</v>
      </c>
      <c r="C62" s="42">
        <v>308</v>
      </c>
      <c r="D62" s="48">
        <f t="shared" si="0"/>
        <v>0.19642857142857142</v>
      </c>
      <c r="E62" s="42">
        <v>86</v>
      </c>
      <c r="F62" s="42">
        <v>79</v>
      </c>
      <c r="G62" s="48">
        <f t="shared" si="1"/>
        <v>0.47878787878787876</v>
      </c>
      <c r="H62" s="44">
        <v>1604</v>
      </c>
      <c r="I62" s="44">
        <v>220</v>
      </c>
      <c r="J62" s="45">
        <f t="shared" si="2"/>
        <v>0.13715710723192021</v>
      </c>
      <c r="K62" s="44">
        <v>141</v>
      </c>
      <c r="L62" s="44">
        <v>100</v>
      </c>
      <c r="M62" s="45">
        <f t="shared" si="3"/>
        <v>0.41493775933609961</v>
      </c>
      <c r="N62" s="42">
        <v>1638</v>
      </c>
      <c r="O62" s="42">
        <v>254</v>
      </c>
      <c r="P62" s="48">
        <f t="shared" si="4"/>
        <v>0.15506715506715507</v>
      </c>
      <c r="Q62" s="42">
        <v>263</v>
      </c>
      <c r="R62" s="42">
        <v>136</v>
      </c>
      <c r="S62" s="48">
        <f t="shared" si="5"/>
        <v>0.34085213032581452</v>
      </c>
      <c r="T62" s="44">
        <v>1639</v>
      </c>
      <c r="U62" s="45">
        <f t="shared" si="6"/>
        <v>0.14215985356924954</v>
      </c>
      <c r="V62" s="44">
        <v>151</v>
      </c>
      <c r="W62" s="44">
        <v>82</v>
      </c>
      <c r="X62" s="45">
        <f t="shared" si="7"/>
        <v>0.35193133047210301</v>
      </c>
      <c r="Y62" s="49">
        <f t="shared" si="8"/>
        <v>0.15770317182422405</v>
      </c>
      <c r="Z62" s="49">
        <f t="shared" si="9"/>
        <v>0.39662727473047399</v>
      </c>
    </row>
    <row r="63" spans="1:26" x14ac:dyDescent="0.25">
      <c r="A63" s="47">
        <v>1151</v>
      </c>
      <c r="B63" s="42">
        <v>1105</v>
      </c>
      <c r="C63" s="42">
        <v>220</v>
      </c>
      <c r="D63" s="48">
        <f t="shared" si="0"/>
        <v>0.19909502262443438</v>
      </c>
      <c r="E63" s="42">
        <v>82</v>
      </c>
      <c r="F63" s="42">
        <v>121</v>
      </c>
      <c r="G63" s="48">
        <f t="shared" si="1"/>
        <v>0.59605911330049266</v>
      </c>
      <c r="H63" s="44">
        <v>1047</v>
      </c>
      <c r="I63" s="44">
        <v>190</v>
      </c>
      <c r="J63" s="45">
        <f t="shared" si="2"/>
        <v>0.18147086914995225</v>
      </c>
      <c r="K63" s="44">
        <v>99</v>
      </c>
      <c r="L63" s="44">
        <v>131</v>
      </c>
      <c r="M63" s="45">
        <f t="shared" si="3"/>
        <v>0.56956521739130439</v>
      </c>
      <c r="N63" s="42">
        <v>1166</v>
      </c>
      <c r="O63" s="42">
        <v>156</v>
      </c>
      <c r="P63" s="48">
        <f t="shared" si="4"/>
        <v>0.13379073756432247</v>
      </c>
      <c r="Q63" s="42">
        <v>176</v>
      </c>
      <c r="R63" s="42">
        <v>224</v>
      </c>
      <c r="S63" s="48">
        <f t="shared" si="5"/>
        <v>0.56000000000000005</v>
      </c>
      <c r="T63" s="44">
        <v>1215</v>
      </c>
      <c r="U63" s="45">
        <f t="shared" si="6"/>
        <v>0.16790123456790124</v>
      </c>
      <c r="V63" s="44">
        <v>109</v>
      </c>
      <c r="W63" s="44">
        <v>95</v>
      </c>
      <c r="X63" s="45">
        <f t="shared" si="7"/>
        <v>0.46568627450980393</v>
      </c>
      <c r="Y63" s="49">
        <f t="shared" si="8"/>
        <v>0.17056446597665259</v>
      </c>
      <c r="Z63" s="49">
        <f t="shared" si="9"/>
        <v>0.54782765130040034</v>
      </c>
    </row>
    <row r="64" spans="1:26" x14ac:dyDescent="0.25">
      <c r="A64" s="47">
        <v>1153</v>
      </c>
      <c r="B64" s="42">
        <v>1623</v>
      </c>
      <c r="C64" s="42">
        <v>234</v>
      </c>
      <c r="D64" s="48">
        <f t="shared" si="0"/>
        <v>0.14417744916820702</v>
      </c>
      <c r="E64" s="42">
        <v>270</v>
      </c>
      <c r="F64" s="42">
        <v>12</v>
      </c>
      <c r="G64" s="48">
        <f t="shared" si="1"/>
        <v>4.2553191489361701E-2</v>
      </c>
      <c r="H64" s="44">
        <v>1567</v>
      </c>
      <c r="I64" s="44">
        <v>211</v>
      </c>
      <c r="J64" s="45">
        <f t="shared" si="2"/>
        <v>0.13465220165922145</v>
      </c>
      <c r="K64" s="44">
        <v>297</v>
      </c>
      <c r="L64" s="44">
        <v>16</v>
      </c>
      <c r="M64" s="45">
        <f t="shared" si="3"/>
        <v>5.1118210862619806E-2</v>
      </c>
      <c r="N64" s="42">
        <v>1578</v>
      </c>
      <c r="O64" s="42">
        <v>193</v>
      </c>
      <c r="P64" s="48">
        <f t="shared" si="4"/>
        <v>0.12230671736375158</v>
      </c>
      <c r="Q64" s="42">
        <v>438</v>
      </c>
      <c r="R64" s="42">
        <v>28</v>
      </c>
      <c r="S64" s="48">
        <f t="shared" si="5"/>
        <v>6.0085836909871244E-2</v>
      </c>
      <c r="T64" s="44">
        <v>1593</v>
      </c>
      <c r="U64" s="45">
        <f t="shared" si="6"/>
        <v>0.18957940991839298</v>
      </c>
      <c r="V64" s="44">
        <v>288</v>
      </c>
      <c r="W64" s="44">
        <v>14</v>
      </c>
      <c r="X64" s="45">
        <f t="shared" si="7"/>
        <v>4.6357615894039736E-2</v>
      </c>
      <c r="Y64" s="49">
        <f t="shared" si="8"/>
        <v>0.14767894452739327</v>
      </c>
      <c r="Z64" s="49">
        <f t="shared" si="9"/>
        <v>5.0028713788973125E-2</v>
      </c>
    </row>
    <row r="65" spans="1:26" x14ac:dyDescent="0.25">
      <c r="A65" s="47">
        <v>1154</v>
      </c>
      <c r="B65" s="42">
        <v>736</v>
      </c>
      <c r="C65" s="42">
        <v>144</v>
      </c>
      <c r="D65" s="48">
        <f t="shared" si="0"/>
        <v>0.19565217391304349</v>
      </c>
      <c r="E65" s="42">
        <v>92</v>
      </c>
      <c r="F65" s="42">
        <v>7</v>
      </c>
      <c r="G65" s="48">
        <f t="shared" si="1"/>
        <v>7.0707070707070704E-2</v>
      </c>
      <c r="H65" s="44">
        <v>686</v>
      </c>
      <c r="I65" s="44">
        <v>87</v>
      </c>
      <c r="J65" s="45">
        <f t="shared" si="2"/>
        <v>0.12682215743440234</v>
      </c>
      <c r="K65" s="44">
        <v>68</v>
      </c>
      <c r="L65" s="44">
        <v>7</v>
      </c>
      <c r="M65" s="45">
        <f t="shared" si="3"/>
        <v>9.3333333333333338E-2</v>
      </c>
      <c r="N65" s="42">
        <v>698</v>
      </c>
      <c r="O65" s="42">
        <v>116</v>
      </c>
      <c r="P65" s="48">
        <f t="shared" si="4"/>
        <v>0.166189111747851</v>
      </c>
      <c r="Q65" s="42">
        <v>105</v>
      </c>
      <c r="R65" s="42">
        <v>11</v>
      </c>
      <c r="S65" s="48">
        <f t="shared" si="5"/>
        <v>9.4827586206896547E-2</v>
      </c>
      <c r="T65" s="44">
        <v>688</v>
      </c>
      <c r="U65" s="45">
        <f t="shared" si="6"/>
        <v>7.7034883720930231E-2</v>
      </c>
      <c r="V65" s="44">
        <v>50</v>
      </c>
      <c r="W65" s="44">
        <v>3</v>
      </c>
      <c r="X65" s="45">
        <f t="shared" si="7"/>
        <v>5.6603773584905662E-2</v>
      </c>
      <c r="Y65" s="49">
        <f t="shared" si="8"/>
        <v>0.14142458170405675</v>
      </c>
      <c r="Z65" s="49">
        <f t="shared" si="9"/>
        <v>7.8867940958051566E-2</v>
      </c>
    </row>
    <row r="66" spans="1:26" x14ac:dyDescent="0.25">
      <c r="A66" s="47">
        <v>1165</v>
      </c>
      <c r="B66" s="42">
        <v>214</v>
      </c>
      <c r="C66" s="42">
        <v>70</v>
      </c>
      <c r="D66" s="48">
        <f t="shared" ref="D66:D129" si="10">IF(C66&gt;0, C66/B66, 0)</f>
        <v>0.32710280373831774</v>
      </c>
      <c r="E66" s="42">
        <v>15</v>
      </c>
      <c r="F66" s="42">
        <v>27</v>
      </c>
      <c r="G66" s="48">
        <f t="shared" ref="G66:G129" si="11">IF(F66&gt;0, F66/(F66+E66), 0)</f>
        <v>0.6428571428571429</v>
      </c>
      <c r="H66" s="44">
        <v>199</v>
      </c>
      <c r="I66" s="44">
        <v>43</v>
      </c>
      <c r="J66" s="45">
        <f t="shared" ref="J66:J129" si="12">IF(I66&gt;0, I66/H66, 0)</f>
        <v>0.21608040201005024</v>
      </c>
      <c r="K66" s="44">
        <v>24</v>
      </c>
      <c r="L66" s="44">
        <v>28</v>
      </c>
      <c r="M66" s="45">
        <f t="shared" ref="M66:M129" si="13">IF(L66&gt;0, L66/(L66+K66), 0)</f>
        <v>0.53846153846153844</v>
      </c>
      <c r="N66" s="42">
        <v>206</v>
      </c>
      <c r="O66" s="42">
        <v>51</v>
      </c>
      <c r="P66" s="48">
        <f t="shared" ref="P66:P129" si="14">IF(O66&gt;0, O66/N66, 0)</f>
        <v>0.24757281553398058</v>
      </c>
      <c r="Q66" s="42">
        <v>31</v>
      </c>
      <c r="R66" s="42">
        <v>43</v>
      </c>
      <c r="S66" s="48">
        <f t="shared" ref="S66:S129" si="15">IF(R66&gt;0, R66/(R66+Q66), 0)</f>
        <v>0.58108108108108103</v>
      </c>
      <c r="T66" s="44">
        <v>219</v>
      </c>
      <c r="U66" s="45">
        <f t="shared" ref="U66:U129" si="16">IF(W66+V66&gt;0, (W66+V66)/T66, 0)</f>
        <v>0.22831050228310501</v>
      </c>
      <c r="V66" s="44">
        <v>31</v>
      </c>
      <c r="W66" s="44">
        <v>19</v>
      </c>
      <c r="X66" s="45">
        <f t="shared" ref="X66:X129" si="17">IF(W66&gt;0, W66/(W66+V66), 0)</f>
        <v>0.38</v>
      </c>
      <c r="Y66" s="49">
        <f t="shared" ref="Y66:Y129" si="18">AVERAGE(U66,P66,J66,D66)</f>
        <v>0.25476663089136337</v>
      </c>
      <c r="Z66" s="49">
        <f t="shared" ref="Z66:Z129" si="19">AVERAGE(X66,S66,M66,G66)</f>
        <v>0.53559994059994054</v>
      </c>
    </row>
    <row r="67" spans="1:26" x14ac:dyDescent="0.25">
      <c r="A67" s="47">
        <v>1167</v>
      </c>
      <c r="B67" s="42">
        <v>1374</v>
      </c>
      <c r="C67" s="42">
        <v>300</v>
      </c>
      <c r="D67" s="48">
        <f t="shared" si="10"/>
        <v>0.2183406113537118</v>
      </c>
      <c r="E67" s="42">
        <v>52</v>
      </c>
      <c r="F67" s="42">
        <v>164</v>
      </c>
      <c r="G67" s="48">
        <f t="shared" si="11"/>
        <v>0.7592592592592593</v>
      </c>
      <c r="H67" s="44">
        <v>1420</v>
      </c>
      <c r="I67" s="44">
        <v>254</v>
      </c>
      <c r="J67" s="45">
        <f t="shared" si="12"/>
        <v>0.17887323943661973</v>
      </c>
      <c r="K67" s="44">
        <v>95</v>
      </c>
      <c r="L67" s="44">
        <v>205</v>
      </c>
      <c r="M67" s="45">
        <f t="shared" si="13"/>
        <v>0.68333333333333335</v>
      </c>
      <c r="N67" s="42">
        <v>1484</v>
      </c>
      <c r="O67" s="42">
        <v>275</v>
      </c>
      <c r="P67" s="48">
        <f t="shared" si="14"/>
        <v>0.18530997304582211</v>
      </c>
      <c r="Q67" s="42">
        <v>207</v>
      </c>
      <c r="R67" s="42">
        <v>330</v>
      </c>
      <c r="S67" s="48">
        <f t="shared" si="15"/>
        <v>0.61452513966480449</v>
      </c>
      <c r="T67" s="44">
        <v>1494</v>
      </c>
      <c r="U67" s="45">
        <f t="shared" si="16"/>
        <v>0.23159303882195448</v>
      </c>
      <c r="V67" s="44">
        <v>165</v>
      </c>
      <c r="W67" s="44">
        <v>181</v>
      </c>
      <c r="X67" s="45">
        <f t="shared" si="17"/>
        <v>0.52312138728323698</v>
      </c>
      <c r="Y67" s="49">
        <f t="shared" si="18"/>
        <v>0.20352921566452703</v>
      </c>
      <c r="Z67" s="49">
        <f t="shared" si="19"/>
        <v>0.6450597798851585</v>
      </c>
    </row>
    <row r="68" spans="1:26" x14ac:dyDescent="0.25">
      <c r="A68" s="47">
        <v>1170</v>
      </c>
      <c r="B68" s="42">
        <v>2430</v>
      </c>
      <c r="C68" s="42">
        <v>562</v>
      </c>
      <c r="D68" s="48">
        <f t="shared" si="10"/>
        <v>0.23127572016460907</v>
      </c>
      <c r="E68" s="42">
        <v>169</v>
      </c>
      <c r="F68" s="42">
        <v>205</v>
      </c>
      <c r="G68" s="48">
        <f t="shared" si="11"/>
        <v>0.54812834224598928</v>
      </c>
      <c r="H68" s="44">
        <v>2420</v>
      </c>
      <c r="I68" s="44">
        <v>479</v>
      </c>
      <c r="J68" s="45">
        <f t="shared" si="12"/>
        <v>0.19793388429752065</v>
      </c>
      <c r="K68" s="44">
        <v>220</v>
      </c>
      <c r="L68" s="44">
        <v>223</v>
      </c>
      <c r="M68" s="45">
        <f t="shared" si="13"/>
        <v>0.50338600451467264</v>
      </c>
      <c r="N68" s="42">
        <v>2553</v>
      </c>
      <c r="O68" s="42">
        <v>467</v>
      </c>
      <c r="P68" s="48">
        <f t="shared" si="14"/>
        <v>0.18292205248726986</v>
      </c>
      <c r="Q68" s="42">
        <v>494</v>
      </c>
      <c r="R68" s="42">
        <v>391</v>
      </c>
      <c r="S68" s="48">
        <f t="shared" si="15"/>
        <v>0.44180790960451977</v>
      </c>
      <c r="T68" s="44">
        <v>2597</v>
      </c>
      <c r="U68" s="45">
        <f t="shared" si="16"/>
        <v>0.21717366191759724</v>
      </c>
      <c r="V68" s="44">
        <v>355</v>
      </c>
      <c r="W68" s="44">
        <v>209</v>
      </c>
      <c r="X68" s="45">
        <f t="shared" si="17"/>
        <v>0.37056737588652483</v>
      </c>
      <c r="Y68" s="49">
        <f t="shared" si="18"/>
        <v>0.20732632971674922</v>
      </c>
      <c r="Z68" s="49">
        <f t="shared" si="19"/>
        <v>0.46597240806292667</v>
      </c>
    </row>
    <row r="69" spans="1:26" x14ac:dyDescent="0.25">
      <c r="A69" s="47">
        <v>1175</v>
      </c>
      <c r="B69" s="42">
        <v>964</v>
      </c>
      <c r="C69" s="42">
        <v>237</v>
      </c>
      <c r="D69" s="48">
        <f t="shared" si="10"/>
        <v>0.24585062240663899</v>
      </c>
      <c r="E69" s="42">
        <v>21</v>
      </c>
      <c r="F69" s="42">
        <v>64</v>
      </c>
      <c r="G69" s="48">
        <f t="shared" si="11"/>
        <v>0.75294117647058822</v>
      </c>
      <c r="H69" s="44">
        <v>1065</v>
      </c>
      <c r="I69" s="44">
        <v>200</v>
      </c>
      <c r="J69" s="45">
        <f t="shared" si="12"/>
        <v>0.18779342723004694</v>
      </c>
      <c r="K69" s="44">
        <v>35</v>
      </c>
      <c r="L69" s="44">
        <v>66</v>
      </c>
      <c r="M69" s="45">
        <f t="shared" si="13"/>
        <v>0.65346534653465349</v>
      </c>
      <c r="N69" s="42">
        <v>1299</v>
      </c>
      <c r="O69" s="42">
        <v>214</v>
      </c>
      <c r="P69" s="48">
        <f t="shared" si="14"/>
        <v>0.16474210931485758</v>
      </c>
      <c r="Q69" s="42">
        <v>144</v>
      </c>
      <c r="R69" s="42">
        <v>199</v>
      </c>
      <c r="S69" s="48">
        <f t="shared" si="15"/>
        <v>0.58017492711370267</v>
      </c>
      <c r="T69" s="44">
        <v>1426</v>
      </c>
      <c r="U69" s="45">
        <f t="shared" si="16"/>
        <v>0.14516129032258066</v>
      </c>
      <c r="V69" s="44">
        <v>121</v>
      </c>
      <c r="W69" s="44">
        <v>86</v>
      </c>
      <c r="X69" s="45">
        <f t="shared" si="17"/>
        <v>0.41545893719806765</v>
      </c>
      <c r="Y69" s="49">
        <f t="shared" si="18"/>
        <v>0.18588686231853105</v>
      </c>
      <c r="Z69" s="49">
        <f t="shared" si="19"/>
        <v>0.60051009682925305</v>
      </c>
    </row>
    <row r="70" spans="1:26" x14ac:dyDescent="0.25">
      <c r="A70" s="47">
        <v>1184</v>
      </c>
      <c r="B70" s="42">
        <v>604</v>
      </c>
      <c r="C70" s="42">
        <v>95</v>
      </c>
      <c r="D70" s="48">
        <f t="shared" si="10"/>
        <v>0.15728476821192053</v>
      </c>
      <c r="E70" s="42">
        <v>15</v>
      </c>
      <c r="F70" s="42">
        <v>37</v>
      </c>
      <c r="G70" s="48">
        <f t="shared" si="11"/>
        <v>0.71153846153846156</v>
      </c>
      <c r="H70" s="44">
        <v>676</v>
      </c>
      <c r="I70" s="44">
        <v>73</v>
      </c>
      <c r="J70" s="45">
        <f t="shared" si="12"/>
        <v>0.10798816568047337</v>
      </c>
      <c r="K70" s="44">
        <v>28</v>
      </c>
      <c r="L70" s="44">
        <v>44</v>
      </c>
      <c r="M70" s="45">
        <f t="shared" si="13"/>
        <v>0.61111111111111116</v>
      </c>
      <c r="N70" s="42">
        <v>835</v>
      </c>
      <c r="O70" s="42">
        <v>121</v>
      </c>
      <c r="P70" s="48">
        <f t="shared" si="14"/>
        <v>0.14491017964071856</v>
      </c>
      <c r="Q70" s="42">
        <v>65</v>
      </c>
      <c r="R70" s="42">
        <v>86</v>
      </c>
      <c r="S70" s="48">
        <f t="shared" si="15"/>
        <v>0.56953642384105962</v>
      </c>
      <c r="T70" s="44">
        <v>895</v>
      </c>
      <c r="U70" s="45">
        <f t="shared" si="16"/>
        <v>0.11955307262569832</v>
      </c>
      <c r="V70" s="44">
        <v>57</v>
      </c>
      <c r="W70" s="44">
        <v>50</v>
      </c>
      <c r="X70" s="45">
        <f t="shared" si="17"/>
        <v>0.46728971962616822</v>
      </c>
      <c r="Y70" s="49">
        <f t="shared" si="18"/>
        <v>0.1324340465397027</v>
      </c>
      <c r="Z70" s="49">
        <f t="shared" si="19"/>
        <v>0.58986892902920018</v>
      </c>
    </row>
    <row r="71" spans="1:26" x14ac:dyDescent="0.25">
      <c r="A71" s="47">
        <v>1186</v>
      </c>
      <c r="B71" s="42">
        <v>556</v>
      </c>
      <c r="C71" s="42">
        <v>254</v>
      </c>
      <c r="D71" s="48">
        <f t="shared" si="10"/>
        <v>0.45683453237410071</v>
      </c>
      <c r="E71" s="42">
        <v>31</v>
      </c>
      <c r="F71" s="42">
        <v>178</v>
      </c>
      <c r="G71" s="48">
        <f t="shared" si="11"/>
        <v>0.85167464114832536</v>
      </c>
      <c r="H71" s="44">
        <v>551</v>
      </c>
      <c r="I71" s="44">
        <v>255</v>
      </c>
      <c r="J71" s="45">
        <f t="shared" si="12"/>
        <v>0.4627949183303085</v>
      </c>
      <c r="K71" s="44">
        <v>52</v>
      </c>
      <c r="L71" s="44">
        <v>193</v>
      </c>
      <c r="M71" s="45">
        <f t="shared" si="13"/>
        <v>0.78775510204081634</v>
      </c>
      <c r="N71" s="42">
        <v>542</v>
      </c>
      <c r="O71" s="42">
        <v>306</v>
      </c>
      <c r="P71" s="48">
        <f t="shared" si="14"/>
        <v>0.56457564575645758</v>
      </c>
      <c r="Q71" s="42">
        <v>66</v>
      </c>
      <c r="R71" s="42">
        <v>262</v>
      </c>
      <c r="S71" s="48">
        <f t="shared" si="15"/>
        <v>0.79878048780487809</v>
      </c>
      <c r="T71" s="44">
        <v>533</v>
      </c>
      <c r="U71" s="45">
        <f t="shared" si="16"/>
        <v>0.4521575984990619</v>
      </c>
      <c r="V71" s="44">
        <v>58</v>
      </c>
      <c r="W71" s="44">
        <v>183</v>
      </c>
      <c r="X71" s="45">
        <f t="shared" si="17"/>
        <v>0.75933609958506221</v>
      </c>
      <c r="Y71" s="49">
        <f t="shared" si="18"/>
        <v>0.48409067373998221</v>
      </c>
      <c r="Z71" s="49">
        <f t="shared" si="19"/>
        <v>0.79938658264477058</v>
      </c>
    </row>
    <row r="72" spans="1:26" x14ac:dyDescent="0.25">
      <c r="A72" s="47">
        <v>1188</v>
      </c>
      <c r="B72" s="42">
        <v>612</v>
      </c>
      <c r="C72" s="42">
        <v>84</v>
      </c>
      <c r="D72" s="48">
        <f t="shared" si="10"/>
        <v>0.13725490196078433</v>
      </c>
      <c r="E72" s="42">
        <v>114</v>
      </c>
      <c r="F72" s="42">
        <v>1</v>
      </c>
      <c r="G72" s="48">
        <f t="shared" si="11"/>
        <v>8.6956521739130436E-3</v>
      </c>
      <c r="H72" s="44">
        <v>598</v>
      </c>
      <c r="I72" s="44">
        <v>66</v>
      </c>
      <c r="J72" s="45">
        <f t="shared" si="12"/>
        <v>0.11036789297658862</v>
      </c>
      <c r="K72" s="44">
        <v>90</v>
      </c>
      <c r="L72" s="44">
        <v>2</v>
      </c>
      <c r="M72" s="45">
        <f t="shared" si="13"/>
        <v>2.1739130434782608E-2</v>
      </c>
      <c r="N72" s="42">
        <v>579</v>
      </c>
      <c r="O72" s="42">
        <v>68</v>
      </c>
      <c r="P72" s="48">
        <f t="shared" si="14"/>
        <v>0.11744386873920552</v>
      </c>
      <c r="Q72" s="42">
        <v>152</v>
      </c>
      <c r="R72" s="42">
        <v>2</v>
      </c>
      <c r="S72" s="48">
        <f t="shared" si="15"/>
        <v>1.2987012987012988E-2</v>
      </c>
      <c r="T72" s="44">
        <v>585</v>
      </c>
      <c r="U72" s="45">
        <f t="shared" si="16"/>
        <v>0.17094017094017094</v>
      </c>
      <c r="V72" s="44">
        <v>97</v>
      </c>
      <c r="W72" s="44">
        <v>3</v>
      </c>
      <c r="X72" s="45">
        <f t="shared" si="17"/>
        <v>0.03</v>
      </c>
      <c r="Y72" s="49">
        <f t="shared" si="18"/>
        <v>0.13400170865418737</v>
      </c>
      <c r="Z72" s="49">
        <f t="shared" si="19"/>
        <v>1.8355448898927162E-2</v>
      </c>
    </row>
    <row r="73" spans="1:26" x14ac:dyDescent="0.25">
      <c r="A73" s="47">
        <v>1189</v>
      </c>
      <c r="B73" s="42">
        <v>2046</v>
      </c>
      <c r="C73" s="42">
        <v>660</v>
      </c>
      <c r="D73" s="48">
        <f t="shared" si="10"/>
        <v>0.32258064516129031</v>
      </c>
      <c r="E73" s="42">
        <v>92</v>
      </c>
      <c r="F73" s="42">
        <v>260</v>
      </c>
      <c r="G73" s="48">
        <f t="shared" si="11"/>
        <v>0.73863636363636365</v>
      </c>
      <c r="H73" s="44">
        <v>2092</v>
      </c>
      <c r="I73" s="44">
        <v>573</v>
      </c>
      <c r="J73" s="45">
        <f t="shared" si="12"/>
        <v>0.27390057361376674</v>
      </c>
      <c r="K73" s="44">
        <v>157</v>
      </c>
      <c r="L73" s="44">
        <v>268</v>
      </c>
      <c r="M73" s="45">
        <f t="shared" si="13"/>
        <v>0.63058823529411767</v>
      </c>
      <c r="N73" s="42">
        <v>2252</v>
      </c>
      <c r="O73" s="42">
        <v>580</v>
      </c>
      <c r="P73" s="48">
        <f t="shared" si="14"/>
        <v>0.25754884547069273</v>
      </c>
      <c r="Q73" s="42">
        <v>323</v>
      </c>
      <c r="R73" s="42">
        <v>510</v>
      </c>
      <c r="S73" s="48">
        <f t="shared" si="15"/>
        <v>0.61224489795918369</v>
      </c>
      <c r="T73" s="44">
        <v>2309</v>
      </c>
      <c r="U73" s="45">
        <f t="shared" si="16"/>
        <v>0.23646600259852751</v>
      </c>
      <c r="V73" s="44">
        <v>279</v>
      </c>
      <c r="W73" s="44">
        <v>267</v>
      </c>
      <c r="X73" s="45">
        <f t="shared" si="17"/>
        <v>0.48901098901098899</v>
      </c>
      <c r="Y73" s="49">
        <f t="shared" si="18"/>
        <v>0.27262401671106934</v>
      </c>
      <c r="Z73" s="49">
        <f t="shared" si="19"/>
        <v>0.61762012147516354</v>
      </c>
    </row>
    <row r="74" spans="1:26" x14ac:dyDescent="0.25">
      <c r="A74" s="47">
        <v>1197</v>
      </c>
      <c r="B74" s="42">
        <v>4812</v>
      </c>
      <c r="C74" s="42">
        <v>1161</v>
      </c>
      <c r="D74" s="48">
        <f t="shared" si="10"/>
        <v>0.24127182044887779</v>
      </c>
      <c r="E74" s="42">
        <v>89</v>
      </c>
      <c r="F74" s="42">
        <v>281</v>
      </c>
      <c r="G74" s="48">
        <f t="shared" si="11"/>
        <v>0.75945945945945947</v>
      </c>
      <c r="H74" s="44">
        <v>4949</v>
      </c>
      <c r="I74" s="44">
        <v>875</v>
      </c>
      <c r="J74" s="45">
        <f t="shared" si="12"/>
        <v>0.1768033946251768</v>
      </c>
      <c r="K74" s="44">
        <v>154</v>
      </c>
      <c r="L74" s="44">
        <v>309</v>
      </c>
      <c r="M74" s="45">
        <f t="shared" si="13"/>
        <v>0.66738660907127434</v>
      </c>
      <c r="N74" s="42">
        <v>5446</v>
      </c>
      <c r="O74" s="42">
        <v>914</v>
      </c>
      <c r="P74" s="48">
        <f t="shared" si="14"/>
        <v>0.16782959970620639</v>
      </c>
      <c r="Q74" s="42">
        <v>530</v>
      </c>
      <c r="R74" s="42">
        <v>882</v>
      </c>
      <c r="S74" s="48">
        <f t="shared" si="15"/>
        <v>0.62464589235127477</v>
      </c>
      <c r="T74" s="44">
        <v>4352</v>
      </c>
      <c r="U74" s="45">
        <f t="shared" si="16"/>
        <v>0.14039522058823528</v>
      </c>
      <c r="V74" s="44">
        <v>289</v>
      </c>
      <c r="W74" s="44">
        <v>322</v>
      </c>
      <c r="X74" s="45">
        <f t="shared" si="17"/>
        <v>0.52700490998363336</v>
      </c>
      <c r="Y74" s="49">
        <f t="shared" si="18"/>
        <v>0.18157500884212407</v>
      </c>
      <c r="Z74" s="49">
        <f t="shared" si="19"/>
        <v>0.64462421771641054</v>
      </c>
    </row>
    <row r="75" spans="1:26" x14ac:dyDescent="0.25">
      <c r="A75" s="47">
        <v>1198</v>
      </c>
      <c r="B75" s="42">
        <v>442</v>
      </c>
      <c r="C75" s="42">
        <v>90</v>
      </c>
      <c r="D75" s="48">
        <f t="shared" si="10"/>
        <v>0.20361990950226244</v>
      </c>
      <c r="E75" s="42">
        <v>33</v>
      </c>
      <c r="F75" s="42">
        <v>11</v>
      </c>
      <c r="G75" s="48">
        <f t="shared" si="11"/>
        <v>0.25</v>
      </c>
      <c r="H75" s="44">
        <v>442</v>
      </c>
      <c r="I75" s="44">
        <v>51</v>
      </c>
      <c r="J75" s="45">
        <f t="shared" si="12"/>
        <v>0.11538461538461539</v>
      </c>
      <c r="K75" s="44">
        <v>34</v>
      </c>
      <c r="L75" s="44">
        <v>15</v>
      </c>
      <c r="M75" s="45">
        <f t="shared" si="13"/>
        <v>0.30612244897959184</v>
      </c>
      <c r="N75" s="42">
        <v>474</v>
      </c>
      <c r="O75" s="42">
        <v>82</v>
      </c>
      <c r="P75" s="48">
        <f t="shared" si="14"/>
        <v>0.1729957805907173</v>
      </c>
      <c r="Q75" s="42">
        <v>43</v>
      </c>
      <c r="R75" s="42">
        <v>32</v>
      </c>
      <c r="S75" s="48">
        <f t="shared" si="15"/>
        <v>0.42666666666666669</v>
      </c>
      <c r="T75" s="44">
        <v>485</v>
      </c>
      <c r="U75" s="45">
        <f t="shared" si="16"/>
        <v>7.8350515463917525E-2</v>
      </c>
      <c r="V75" s="44">
        <v>22</v>
      </c>
      <c r="W75" s="44">
        <v>16</v>
      </c>
      <c r="X75" s="45">
        <f t="shared" si="17"/>
        <v>0.42105263157894735</v>
      </c>
      <c r="Y75" s="49">
        <f t="shared" si="18"/>
        <v>0.14258770523537817</v>
      </c>
      <c r="Z75" s="49">
        <f t="shared" si="19"/>
        <v>0.35096043680630151</v>
      </c>
    </row>
    <row r="76" spans="1:26" x14ac:dyDescent="0.25">
      <c r="A76" s="47">
        <v>1199</v>
      </c>
      <c r="B76" s="42">
        <v>378</v>
      </c>
      <c r="C76" s="42">
        <v>79</v>
      </c>
      <c r="D76" s="48">
        <f t="shared" si="10"/>
        <v>0.20899470899470898</v>
      </c>
      <c r="E76" s="42">
        <v>26</v>
      </c>
      <c r="F76" s="42">
        <v>61</v>
      </c>
      <c r="G76" s="48">
        <f t="shared" si="11"/>
        <v>0.70114942528735635</v>
      </c>
      <c r="H76" s="44">
        <v>382</v>
      </c>
      <c r="I76" s="44">
        <v>74</v>
      </c>
      <c r="J76" s="45">
        <f t="shared" si="12"/>
        <v>0.193717277486911</v>
      </c>
      <c r="K76" s="44">
        <v>16</v>
      </c>
      <c r="L76" s="44">
        <v>55</v>
      </c>
      <c r="M76" s="45">
        <f t="shared" si="13"/>
        <v>0.77464788732394363</v>
      </c>
      <c r="N76" s="42">
        <v>399</v>
      </c>
      <c r="O76" s="42">
        <v>48</v>
      </c>
      <c r="P76" s="48">
        <f t="shared" si="14"/>
        <v>0.12030075187969924</v>
      </c>
      <c r="Q76" s="42">
        <v>43</v>
      </c>
      <c r="R76" s="42">
        <v>120</v>
      </c>
      <c r="S76" s="48">
        <f t="shared" si="15"/>
        <v>0.73619631901840488</v>
      </c>
      <c r="T76" s="44">
        <v>396</v>
      </c>
      <c r="U76" s="45">
        <f t="shared" si="16"/>
        <v>0.21464646464646464</v>
      </c>
      <c r="V76" s="44">
        <v>36</v>
      </c>
      <c r="W76" s="44">
        <v>49</v>
      </c>
      <c r="X76" s="45">
        <f t="shared" si="17"/>
        <v>0.57647058823529407</v>
      </c>
      <c r="Y76" s="49">
        <f t="shared" si="18"/>
        <v>0.18441480075194597</v>
      </c>
      <c r="Z76" s="49">
        <f t="shared" si="19"/>
        <v>0.69711605496624973</v>
      </c>
    </row>
    <row r="77" spans="1:26" x14ac:dyDescent="0.25">
      <c r="A77" s="47">
        <v>1206</v>
      </c>
      <c r="B77" s="42">
        <v>2657</v>
      </c>
      <c r="C77" s="42">
        <v>552</v>
      </c>
      <c r="D77" s="48">
        <f t="shared" si="10"/>
        <v>0.20775310500564548</v>
      </c>
      <c r="E77" s="42">
        <v>47</v>
      </c>
      <c r="F77" s="42">
        <v>301</v>
      </c>
      <c r="G77" s="48">
        <f t="shared" si="11"/>
        <v>0.86494252873563215</v>
      </c>
      <c r="H77" s="44">
        <v>2636</v>
      </c>
      <c r="I77" s="44">
        <v>420</v>
      </c>
      <c r="J77" s="45">
        <f t="shared" si="12"/>
        <v>0.15933232169954475</v>
      </c>
      <c r="K77" s="44">
        <v>95</v>
      </c>
      <c r="L77" s="44">
        <v>324</v>
      </c>
      <c r="M77" s="45">
        <f t="shared" si="13"/>
        <v>0.77326968973747012</v>
      </c>
      <c r="N77" s="42">
        <v>2679</v>
      </c>
      <c r="O77" s="42">
        <v>359</v>
      </c>
      <c r="P77" s="48">
        <f t="shared" si="14"/>
        <v>0.13400522583053379</v>
      </c>
      <c r="Q77" s="42">
        <v>238</v>
      </c>
      <c r="R77" s="42">
        <v>687</v>
      </c>
      <c r="S77" s="48">
        <f t="shared" si="15"/>
        <v>0.74270270270270267</v>
      </c>
      <c r="T77" s="44">
        <v>2659</v>
      </c>
      <c r="U77" s="45">
        <f t="shared" si="16"/>
        <v>0.19969913501316283</v>
      </c>
      <c r="V77" s="44">
        <v>200</v>
      </c>
      <c r="W77" s="44">
        <v>331</v>
      </c>
      <c r="X77" s="45">
        <f t="shared" si="17"/>
        <v>0.62335216572504704</v>
      </c>
      <c r="Y77" s="49">
        <f t="shared" si="18"/>
        <v>0.17519744688722172</v>
      </c>
      <c r="Z77" s="49">
        <f t="shared" si="19"/>
        <v>0.75106677172521308</v>
      </c>
    </row>
    <row r="78" spans="1:26" x14ac:dyDescent="0.25">
      <c r="A78" s="47">
        <v>1207</v>
      </c>
      <c r="B78" s="42">
        <v>2267</v>
      </c>
      <c r="C78" s="42">
        <v>342</v>
      </c>
      <c r="D78" s="48">
        <f t="shared" si="10"/>
        <v>0.15086016762240848</v>
      </c>
      <c r="E78" s="42">
        <v>96</v>
      </c>
      <c r="F78" s="42">
        <v>269</v>
      </c>
      <c r="G78" s="48">
        <f t="shared" si="11"/>
        <v>0.73698630136986298</v>
      </c>
      <c r="H78" s="44">
        <v>2234</v>
      </c>
      <c r="I78" s="44">
        <v>319</v>
      </c>
      <c r="J78" s="45">
        <f t="shared" si="12"/>
        <v>0.14279319606087734</v>
      </c>
      <c r="K78" s="44">
        <v>136</v>
      </c>
      <c r="L78" s="44">
        <v>284</v>
      </c>
      <c r="M78" s="45">
        <f t="shared" si="13"/>
        <v>0.67619047619047623</v>
      </c>
      <c r="N78" s="42">
        <v>2459</v>
      </c>
      <c r="O78" s="42">
        <v>271</v>
      </c>
      <c r="P78" s="48">
        <f t="shared" si="14"/>
        <v>0.11020740138267589</v>
      </c>
      <c r="Q78" s="42">
        <v>296</v>
      </c>
      <c r="R78" s="42">
        <v>453</v>
      </c>
      <c r="S78" s="48">
        <f t="shared" si="15"/>
        <v>0.60480640854472634</v>
      </c>
      <c r="T78" s="44">
        <v>2415</v>
      </c>
      <c r="U78" s="45">
        <f t="shared" si="16"/>
        <v>0.19089026915113871</v>
      </c>
      <c r="V78" s="44">
        <v>231</v>
      </c>
      <c r="W78" s="44">
        <v>230</v>
      </c>
      <c r="X78" s="45">
        <f t="shared" si="17"/>
        <v>0.49891540130151846</v>
      </c>
      <c r="Y78" s="49">
        <f t="shared" si="18"/>
        <v>0.1486877585542751</v>
      </c>
      <c r="Z78" s="49">
        <f t="shared" si="19"/>
        <v>0.62922464685164603</v>
      </c>
    </row>
    <row r="79" spans="1:26" x14ac:dyDescent="0.25">
      <c r="A79" s="47">
        <v>1208</v>
      </c>
      <c r="B79" s="42">
        <v>3834</v>
      </c>
      <c r="C79" s="42">
        <v>778</v>
      </c>
      <c r="D79" s="48">
        <f t="shared" si="10"/>
        <v>0.20292123109024518</v>
      </c>
      <c r="E79" s="42">
        <v>63</v>
      </c>
      <c r="F79" s="42">
        <v>607</v>
      </c>
      <c r="G79" s="48">
        <f t="shared" si="11"/>
        <v>0.90597014925373132</v>
      </c>
      <c r="H79" s="44">
        <v>3981</v>
      </c>
      <c r="I79" s="44">
        <v>785</v>
      </c>
      <c r="J79" s="45">
        <f t="shared" si="12"/>
        <v>0.19718663652348656</v>
      </c>
      <c r="K79" s="44">
        <v>130</v>
      </c>
      <c r="L79" s="44">
        <v>682</v>
      </c>
      <c r="M79" s="45">
        <f t="shared" si="13"/>
        <v>0.83990147783251234</v>
      </c>
      <c r="N79" s="42">
        <v>4243</v>
      </c>
      <c r="O79" s="42">
        <v>529</v>
      </c>
      <c r="P79" s="48">
        <f t="shared" si="14"/>
        <v>0.12467593683714354</v>
      </c>
      <c r="Q79" s="42">
        <v>353</v>
      </c>
      <c r="R79" s="42">
        <v>1259</v>
      </c>
      <c r="S79" s="48">
        <f t="shared" si="15"/>
        <v>0.78101736972704716</v>
      </c>
      <c r="T79" s="44">
        <v>4335</v>
      </c>
      <c r="U79" s="45">
        <f t="shared" si="16"/>
        <v>0.25605536332179929</v>
      </c>
      <c r="V79" s="44">
        <v>316</v>
      </c>
      <c r="W79" s="44">
        <v>794</v>
      </c>
      <c r="X79" s="45">
        <f t="shared" si="17"/>
        <v>0.71531531531531534</v>
      </c>
      <c r="Y79" s="49">
        <f t="shared" si="18"/>
        <v>0.19520979194316865</v>
      </c>
      <c r="Z79" s="49">
        <f t="shared" si="19"/>
        <v>0.81055107803215165</v>
      </c>
    </row>
    <row r="80" spans="1:26" x14ac:dyDescent="0.25">
      <c r="A80" s="47">
        <v>1211</v>
      </c>
      <c r="B80" s="42">
        <v>2160</v>
      </c>
      <c r="C80" s="42">
        <v>343</v>
      </c>
      <c r="D80" s="48">
        <f t="shared" si="10"/>
        <v>0.1587962962962963</v>
      </c>
      <c r="E80" s="42">
        <v>300</v>
      </c>
      <c r="F80" s="42">
        <v>6</v>
      </c>
      <c r="G80" s="48">
        <f t="shared" si="11"/>
        <v>1.9607843137254902E-2</v>
      </c>
      <c r="H80" s="44">
        <v>2151</v>
      </c>
      <c r="I80" s="44">
        <v>244</v>
      </c>
      <c r="J80" s="45">
        <f t="shared" si="12"/>
        <v>0.11343561134356113</v>
      </c>
      <c r="K80" s="44">
        <v>272</v>
      </c>
      <c r="L80" s="44">
        <v>4</v>
      </c>
      <c r="M80" s="45">
        <f t="shared" si="13"/>
        <v>1.4492753623188406E-2</v>
      </c>
      <c r="N80" s="42">
        <v>2256</v>
      </c>
      <c r="O80" s="42">
        <v>304</v>
      </c>
      <c r="P80" s="48">
        <f t="shared" si="14"/>
        <v>0.13475177304964539</v>
      </c>
      <c r="Q80" s="42">
        <v>422</v>
      </c>
      <c r="R80" s="42">
        <v>23</v>
      </c>
      <c r="S80" s="48">
        <f t="shared" si="15"/>
        <v>5.1685393258426963E-2</v>
      </c>
      <c r="T80" s="44">
        <v>2265</v>
      </c>
      <c r="U80" s="45">
        <f t="shared" si="16"/>
        <v>0.12141280353200883</v>
      </c>
      <c r="V80" s="44">
        <v>268</v>
      </c>
      <c r="W80" s="44">
        <v>7</v>
      </c>
      <c r="X80" s="45">
        <f t="shared" si="17"/>
        <v>2.5454545454545455E-2</v>
      </c>
      <c r="Y80" s="49">
        <f t="shared" si="18"/>
        <v>0.13209912105537791</v>
      </c>
      <c r="Z80" s="49">
        <f t="shared" si="19"/>
        <v>2.7810133868353931E-2</v>
      </c>
    </row>
    <row r="81" spans="1:26" x14ac:dyDescent="0.25">
      <c r="A81" s="47">
        <v>1227</v>
      </c>
      <c r="B81" s="42">
        <v>3701</v>
      </c>
      <c r="C81" s="42">
        <v>779</v>
      </c>
      <c r="D81" s="48">
        <f t="shared" si="10"/>
        <v>0.21048365306673872</v>
      </c>
      <c r="E81" s="42">
        <v>255</v>
      </c>
      <c r="F81" s="42">
        <v>159</v>
      </c>
      <c r="G81" s="48">
        <f t="shared" si="11"/>
        <v>0.38405797101449274</v>
      </c>
      <c r="H81" s="44">
        <v>3919</v>
      </c>
      <c r="I81" s="44">
        <v>602</v>
      </c>
      <c r="J81" s="45">
        <f t="shared" si="12"/>
        <v>0.15361061495279407</v>
      </c>
      <c r="K81" s="44">
        <v>305</v>
      </c>
      <c r="L81" s="44">
        <v>152</v>
      </c>
      <c r="M81" s="45">
        <f t="shared" si="13"/>
        <v>0.33260393873085337</v>
      </c>
      <c r="N81" s="42">
        <v>4381</v>
      </c>
      <c r="O81" s="42">
        <v>630</v>
      </c>
      <c r="P81" s="48">
        <f t="shared" si="14"/>
        <v>0.14380278475233965</v>
      </c>
      <c r="Q81" s="42">
        <v>645</v>
      </c>
      <c r="R81" s="42">
        <v>392</v>
      </c>
      <c r="S81" s="48">
        <f t="shared" si="15"/>
        <v>0.37801350048216009</v>
      </c>
      <c r="T81" s="44">
        <v>4479</v>
      </c>
      <c r="U81" s="45">
        <f t="shared" si="16"/>
        <v>0.13864701942397856</v>
      </c>
      <c r="V81" s="44">
        <v>447</v>
      </c>
      <c r="W81" s="44">
        <v>174</v>
      </c>
      <c r="X81" s="45">
        <f t="shared" si="17"/>
        <v>0.28019323671497587</v>
      </c>
      <c r="Y81" s="49">
        <f t="shared" si="18"/>
        <v>0.16163601804896277</v>
      </c>
      <c r="Z81" s="49">
        <f t="shared" si="19"/>
        <v>0.3437171617356205</v>
      </c>
    </row>
    <row r="82" spans="1:26" x14ac:dyDescent="0.25">
      <c r="A82" s="47">
        <v>1236</v>
      </c>
      <c r="B82" s="42">
        <v>565</v>
      </c>
      <c r="C82" s="42">
        <v>139</v>
      </c>
      <c r="D82" s="48">
        <f t="shared" si="10"/>
        <v>0.24601769911504426</v>
      </c>
      <c r="E82" s="42">
        <v>48</v>
      </c>
      <c r="F82" s="42">
        <v>55</v>
      </c>
      <c r="G82" s="48">
        <f t="shared" si="11"/>
        <v>0.53398058252427183</v>
      </c>
      <c r="H82" s="44">
        <v>551</v>
      </c>
      <c r="I82" s="44">
        <v>123</v>
      </c>
      <c r="J82" s="45">
        <f t="shared" si="12"/>
        <v>0.22323049001814882</v>
      </c>
      <c r="K82" s="44">
        <v>45</v>
      </c>
      <c r="L82" s="44">
        <v>48</v>
      </c>
      <c r="M82" s="45">
        <f t="shared" si="13"/>
        <v>0.5161290322580645</v>
      </c>
      <c r="N82" s="42">
        <v>570</v>
      </c>
      <c r="O82" s="42">
        <v>111</v>
      </c>
      <c r="P82" s="48">
        <f t="shared" si="14"/>
        <v>0.19473684210526315</v>
      </c>
      <c r="Q82" s="42">
        <v>120</v>
      </c>
      <c r="R82" s="42">
        <v>93</v>
      </c>
      <c r="S82" s="48">
        <f t="shared" si="15"/>
        <v>0.43661971830985913</v>
      </c>
      <c r="T82" s="44">
        <v>581</v>
      </c>
      <c r="U82" s="45">
        <f t="shared" si="16"/>
        <v>0.28055077452667815</v>
      </c>
      <c r="V82" s="44">
        <v>108</v>
      </c>
      <c r="W82" s="44">
        <v>55</v>
      </c>
      <c r="X82" s="45">
        <f t="shared" si="17"/>
        <v>0.33742331288343558</v>
      </c>
      <c r="Y82" s="49">
        <f t="shared" si="18"/>
        <v>0.23613395144128357</v>
      </c>
      <c r="Z82" s="49">
        <f t="shared" si="19"/>
        <v>0.45603816149390775</v>
      </c>
    </row>
    <row r="83" spans="1:26" x14ac:dyDescent="0.25">
      <c r="A83" s="47">
        <v>1237</v>
      </c>
      <c r="B83" s="42">
        <v>709</v>
      </c>
      <c r="C83" s="42">
        <v>172</v>
      </c>
      <c r="D83" s="48">
        <f t="shared" si="10"/>
        <v>0.24259520451339917</v>
      </c>
      <c r="E83" s="42">
        <v>54</v>
      </c>
      <c r="F83" s="42">
        <v>32</v>
      </c>
      <c r="G83" s="48">
        <f t="shared" si="11"/>
        <v>0.37209302325581395</v>
      </c>
      <c r="H83" s="44">
        <v>701</v>
      </c>
      <c r="I83" s="44">
        <v>97</v>
      </c>
      <c r="J83" s="45">
        <f t="shared" si="12"/>
        <v>0.13837375178316691</v>
      </c>
      <c r="K83" s="44">
        <v>65</v>
      </c>
      <c r="L83" s="44">
        <v>27</v>
      </c>
      <c r="M83" s="45">
        <f t="shared" si="13"/>
        <v>0.29347826086956524</v>
      </c>
      <c r="N83" s="42">
        <v>765</v>
      </c>
      <c r="O83" s="42">
        <v>133</v>
      </c>
      <c r="P83" s="48">
        <f t="shared" si="14"/>
        <v>0.17385620915032679</v>
      </c>
      <c r="Q83" s="42">
        <v>98</v>
      </c>
      <c r="R83" s="42">
        <v>65</v>
      </c>
      <c r="S83" s="48">
        <f t="shared" si="15"/>
        <v>0.3987730061349693</v>
      </c>
      <c r="T83" s="44">
        <v>825</v>
      </c>
      <c r="U83" s="45">
        <f t="shared" si="16"/>
        <v>8.2424242424242428E-2</v>
      </c>
      <c r="V83" s="44">
        <v>41</v>
      </c>
      <c r="W83" s="44">
        <v>27</v>
      </c>
      <c r="X83" s="45">
        <f t="shared" si="17"/>
        <v>0.39705882352941174</v>
      </c>
      <c r="Y83" s="49">
        <f t="shared" si="18"/>
        <v>0.15931235196778382</v>
      </c>
      <c r="Z83" s="49">
        <f t="shared" si="19"/>
        <v>0.36535077844744007</v>
      </c>
    </row>
    <row r="84" spans="1:26" x14ac:dyDescent="0.25">
      <c r="A84" s="47">
        <v>1238</v>
      </c>
      <c r="B84" s="42">
        <v>2872</v>
      </c>
      <c r="C84" s="42">
        <v>549</v>
      </c>
      <c r="D84" s="48">
        <f t="shared" si="10"/>
        <v>0.19115598885793872</v>
      </c>
      <c r="E84" s="42">
        <v>151</v>
      </c>
      <c r="F84" s="42">
        <v>229</v>
      </c>
      <c r="G84" s="48">
        <f t="shared" si="11"/>
        <v>0.60263157894736841</v>
      </c>
      <c r="H84" s="44">
        <v>2857</v>
      </c>
      <c r="I84" s="44">
        <v>441</v>
      </c>
      <c r="J84" s="45">
        <f t="shared" si="12"/>
        <v>0.15435771788589431</v>
      </c>
      <c r="K84" s="44">
        <v>213</v>
      </c>
      <c r="L84" s="44">
        <v>209</v>
      </c>
      <c r="M84" s="45">
        <f t="shared" si="13"/>
        <v>0.49526066350710901</v>
      </c>
      <c r="N84" s="42">
        <v>2905</v>
      </c>
      <c r="O84" s="42">
        <v>427</v>
      </c>
      <c r="P84" s="48">
        <f t="shared" si="14"/>
        <v>0.14698795180722893</v>
      </c>
      <c r="Q84" s="42">
        <v>431</v>
      </c>
      <c r="R84" s="42">
        <v>412</v>
      </c>
      <c r="S84" s="48">
        <f t="shared" si="15"/>
        <v>0.48873072360616843</v>
      </c>
      <c r="T84" s="44">
        <v>2997</v>
      </c>
      <c r="U84" s="45">
        <f t="shared" si="16"/>
        <v>0.18051384718051386</v>
      </c>
      <c r="V84" s="44">
        <v>317</v>
      </c>
      <c r="W84" s="44">
        <v>224</v>
      </c>
      <c r="X84" s="45">
        <f t="shared" si="17"/>
        <v>0.41404805914972276</v>
      </c>
      <c r="Y84" s="49">
        <f t="shared" si="18"/>
        <v>0.16825387643289397</v>
      </c>
      <c r="Z84" s="49">
        <f t="shared" si="19"/>
        <v>0.50016775630259214</v>
      </c>
    </row>
    <row r="85" spans="1:26" x14ac:dyDescent="0.25">
      <c r="A85" s="47">
        <v>1241</v>
      </c>
      <c r="B85" s="42">
        <v>271</v>
      </c>
      <c r="C85" s="42">
        <v>46</v>
      </c>
      <c r="D85" s="48">
        <f t="shared" si="10"/>
        <v>0.16974169741697417</v>
      </c>
      <c r="E85" s="42">
        <v>13</v>
      </c>
      <c r="F85" s="42">
        <v>14</v>
      </c>
      <c r="G85" s="48">
        <f t="shared" si="11"/>
        <v>0.51851851851851849</v>
      </c>
      <c r="H85" s="44">
        <v>278</v>
      </c>
      <c r="I85" s="44">
        <v>21</v>
      </c>
      <c r="J85" s="45">
        <f t="shared" si="12"/>
        <v>7.5539568345323743E-2</v>
      </c>
      <c r="K85" s="44">
        <v>8</v>
      </c>
      <c r="L85" s="44">
        <v>10</v>
      </c>
      <c r="M85" s="45">
        <f t="shared" si="13"/>
        <v>0.55555555555555558</v>
      </c>
      <c r="N85" s="42">
        <v>303</v>
      </c>
      <c r="O85" s="42">
        <v>31</v>
      </c>
      <c r="P85" s="48">
        <f t="shared" si="14"/>
        <v>0.10231023102310231</v>
      </c>
      <c r="Q85" s="42">
        <v>15</v>
      </c>
      <c r="R85" s="42">
        <v>27</v>
      </c>
      <c r="S85" s="48">
        <f t="shared" si="15"/>
        <v>0.6428571428571429</v>
      </c>
      <c r="T85" s="44">
        <v>299</v>
      </c>
      <c r="U85" s="45">
        <f t="shared" si="16"/>
        <v>9.3645484949832769E-2</v>
      </c>
      <c r="V85" s="44">
        <v>19</v>
      </c>
      <c r="W85" s="44">
        <v>9</v>
      </c>
      <c r="X85" s="45">
        <f t="shared" si="17"/>
        <v>0.32142857142857145</v>
      </c>
      <c r="Y85" s="49">
        <f t="shared" si="18"/>
        <v>0.11030924543380827</v>
      </c>
      <c r="Z85" s="49">
        <f t="shared" si="19"/>
        <v>0.50958994708994709</v>
      </c>
    </row>
    <row r="86" spans="1:26" x14ac:dyDescent="0.25">
      <c r="A86" s="47">
        <v>1244</v>
      </c>
      <c r="B86" s="42">
        <v>152</v>
      </c>
      <c r="C86" s="42">
        <v>28</v>
      </c>
      <c r="D86" s="48">
        <f t="shared" si="10"/>
        <v>0.18421052631578946</v>
      </c>
      <c r="E86" s="42">
        <v>4</v>
      </c>
      <c r="F86" s="42">
        <v>16</v>
      </c>
      <c r="G86" s="48">
        <f t="shared" si="11"/>
        <v>0.8</v>
      </c>
      <c r="H86" s="44">
        <v>154</v>
      </c>
      <c r="I86" s="44">
        <v>18</v>
      </c>
      <c r="J86" s="45">
        <f t="shared" si="12"/>
        <v>0.11688311688311688</v>
      </c>
      <c r="K86" s="44">
        <v>4</v>
      </c>
      <c r="L86" s="44">
        <v>26</v>
      </c>
      <c r="M86" s="45">
        <f t="shared" si="13"/>
        <v>0.8666666666666667</v>
      </c>
      <c r="N86" s="42">
        <v>155</v>
      </c>
      <c r="O86" s="42">
        <v>18</v>
      </c>
      <c r="P86" s="48">
        <f t="shared" si="14"/>
        <v>0.11612903225806452</v>
      </c>
      <c r="Q86" s="42">
        <v>10</v>
      </c>
      <c r="R86" s="42">
        <v>48</v>
      </c>
      <c r="S86" s="48">
        <f t="shared" si="15"/>
        <v>0.82758620689655171</v>
      </c>
      <c r="T86" s="44">
        <v>159</v>
      </c>
      <c r="U86" s="45">
        <f t="shared" si="16"/>
        <v>0.19496855345911951</v>
      </c>
      <c r="V86" s="44">
        <v>8</v>
      </c>
      <c r="W86" s="44">
        <v>23</v>
      </c>
      <c r="X86" s="45">
        <f t="shared" si="17"/>
        <v>0.74193548387096775</v>
      </c>
      <c r="Y86" s="49">
        <f t="shared" si="18"/>
        <v>0.15304780722902259</v>
      </c>
      <c r="Z86" s="49">
        <f t="shared" si="19"/>
        <v>0.80904708935854663</v>
      </c>
    </row>
    <row r="87" spans="1:26" x14ac:dyDescent="0.25">
      <c r="A87" s="47">
        <v>1251</v>
      </c>
      <c r="B87" s="42">
        <v>3381</v>
      </c>
      <c r="C87" s="42">
        <v>589</v>
      </c>
      <c r="D87" s="48">
        <f t="shared" si="10"/>
        <v>0.17420881396036675</v>
      </c>
      <c r="E87" s="42">
        <v>163</v>
      </c>
      <c r="F87" s="42">
        <v>92</v>
      </c>
      <c r="G87" s="48">
        <f t="shared" si="11"/>
        <v>0.36078431372549019</v>
      </c>
      <c r="H87" s="44">
        <v>3198</v>
      </c>
      <c r="I87" s="44">
        <v>409</v>
      </c>
      <c r="J87" s="45">
        <f t="shared" si="12"/>
        <v>0.12789243277048154</v>
      </c>
      <c r="K87" s="44">
        <v>201</v>
      </c>
      <c r="L87" s="44">
        <v>79</v>
      </c>
      <c r="M87" s="45">
        <f t="shared" si="13"/>
        <v>0.28214285714285714</v>
      </c>
      <c r="N87" s="42">
        <v>3552</v>
      </c>
      <c r="O87" s="42">
        <v>514</v>
      </c>
      <c r="P87" s="48">
        <f t="shared" si="14"/>
        <v>0.1447072072072072</v>
      </c>
      <c r="Q87" s="42">
        <v>498</v>
      </c>
      <c r="R87" s="42">
        <v>224</v>
      </c>
      <c r="S87" s="48">
        <f t="shared" si="15"/>
        <v>0.31024930747922436</v>
      </c>
      <c r="T87" s="44">
        <v>3731</v>
      </c>
      <c r="U87" s="45">
        <f t="shared" si="16"/>
        <v>0.10667381399088716</v>
      </c>
      <c r="V87" s="44">
        <v>322</v>
      </c>
      <c r="W87" s="44">
        <v>76</v>
      </c>
      <c r="X87" s="45">
        <f t="shared" si="17"/>
        <v>0.19095477386934673</v>
      </c>
      <c r="Y87" s="49">
        <f t="shared" si="18"/>
        <v>0.13837056698223565</v>
      </c>
      <c r="Z87" s="49">
        <f t="shared" si="19"/>
        <v>0.28603281305422962</v>
      </c>
    </row>
    <row r="88" spans="1:26" x14ac:dyDescent="0.25">
      <c r="A88" s="47">
        <v>1255</v>
      </c>
      <c r="B88" s="42">
        <v>2406</v>
      </c>
      <c r="C88" s="42">
        <v>508</v>
      </c>
      <c r="D88" s="48">
        <f t="shared" si="10"/>
        <v>0.2111388196176226</v>
      </c>
      <c r="E88" s="42">
        <v>160</v>
      </c>
      <c r="F88" s="42">
        <v>161</v>
      </c>
      <c r="G88" s="48">
        <f t="shared" si="11"/>
        <v>0.50155763239875384</v>
      </c>
      <c r="H88" s="44">
        <v>2967</v>
      </c>
      <c r="I88" s="44">
        <v>488</v>
      </c>
      <c r="J88" s="45">
        <f t="shared" si="12"/>
        <v>0.16447590158409167</v>
      </c>
      <c r="K88" s="44">
        <v>218</v>
      </c>
      <c r="L88" s="44">
        <v>220</v>
      </c>
      <c r="M88" s="45">
        <f t="shared" si="13"/>
        <v>0.50228310502283102</v>
      </c>
      <c r="N88" s="42">
        <v>3097</v>
      </c>
      <c r="O88" s="42">
        <v>567</v>
      </c>
      <c r="P88" s="48">
        <f t="shared" si="14"/>
        <v>0.18308040038747175</v>
      </c>
      <c r="Q88" s="42">
        <v>537</v>
      </c>
      <c r="R88" s="42">
        <v>409</v>
      </c>
      <c r="S88" s="48">
        <f t="shared" si="15"/>
        <v>0.43234672304439747</v>
      </c>
      <c r="T88" s="44">
        <v>3182</v>
      </c>
      <c r="U88" s="45">
        <f t="shared" si="16"/>
        <v>0.18258956631049655</v>
      </c>
      <c r="V88" s="44">
        <v>388</v>
      </c>
      <c r="W88" s="44">
        <v>193</v>
      </c>
      <c r="X88" s="45">
        <f t="shared" si="17"/>
        <v>0.33218588640275387</v>
      </c>
      <c r="Y88" s="49">
        <f t="shared" si="18"/>
        <v>0.18532117197492065</v>
      </c>
      <c r="Z88" s="49">
        <f t="shared" si="19"/>
        <v>0.44209333671718409</v>
      </c>
    </row>
    <row r="89" spans="1:26" x14ac:dyDescent="0.25">
      <c r="A89" s="47">
        <v>1257</v>
      </c>
      <c r="B89" s="42">
        <v>1517</v>
      </c>
      <c r="C89" s="42">
        <v>289</v>
      </c>
      <c r="D89" s="48">
        <f t="shared" si="10"/>
        <v>0.19050758075148319</v>
      </c>
      <c r="E89" s="42">
        <v>79</v>
      </c>
      <c r="F89" s="42">
        <v>91</v>
      </c>
      <c r="G89" s="48">
        <f t="shared" si="11"/>
        <v>0.53529411764705881</v>
      </c>
      <c r="H89" s="44">
        <v>1502</v>
      </c>
      <c r="I89" s="44">
        <v>259</v>
      </c>
      <c r="J89" s="45">
        <f t="shared" si="12"/>
        <v>0.17243675099866845</v>
      </c>
      <c r="K89" s="44">
        <v>125</v>
      </c>
      <c r="L89" s="44">
        <v>106</v>
      </c>
      <c r="M89" s="45">
        <f t="shared" si="13"/>
        <v>0.45887445887445888</v>
      </c>
      <c r="N89" s="42">
        <v>1572</v>
      </c>
      <c r="O89" s="42">
        <v>248</v>
      </c>
      <c r="P89" s="48">
        <f t="shared" si="14"/>
        <v>0.15776081424936386</v>
      </c>
      <c r="Q89" s="42">
        <v>226</v>
      </c>
      <c r="R89" s="42">
        <v>192</v>
      </c>
      <c r="S89" s="48">
        <f t="shared" si="15"/>
        <v>0.45933014354066987</v>
      </c>
      <c r="T89" s="44">
        <v>1590</v>
      </c>
      <c r="U89" s="45">
        <f t="shared" si="16"/>
        <v>0.15597484276729559</v>
      </c>
      <c r="V89" s="44">
        <v>146</v>
      </c>
      <c r="W89" s="44">
        <v>102</v>
      </c>
      <c r="X89" s="45">
        <f t="shared" si="17"/>
        <v>0.41129032258064518</v>
      </c>
      <c r="Y89" s="49">
        <f t="shared" si="18"/>
        <v>0.16916999719170278</v>
      </c>
      <c r="Z89" s="49">
        <f t="shared" si="19"/>
        <v>0.46619726066070821</v>
      </c>
    </row>
    <row r="90" spans="1:26" x14ac:dyDescent="0.25">
      <c r="A90" s="47">
        <v>1264</v>
      </c>
      <c r="B90" s="42">
        <v>1686</v>
      </c>
      <c r="C90" s="42">
        <v>272</v>
      </c>
      <c r="D90" s="48">
        <f t="shared" si="10"/>
        <v>0.16132858837485173</v>
      </c>
      <c r="E90" s="42">
        <v>70</v>
      </c>
      <c r="F90" s="42">
        <v>270</v>
      </c>
      <c r="G90" s="48">
        <f t="shared" si="11"/>
        <v>0.79411764705882348</v>
      </c>
      <c r="H90" s="44">
        <v>1669</v>
      </c>
      <c r="I90" s="44">
        <v>287</v>
      </c>
      <c r="J90" s="45">
        <f t="shared" si="12"/>
        <v>0.17195925704014381</v>
      </c>
      <c r="K90" s="44">
        <v>92</v>
      </c>
      <c r="L90" s="44">
        <v>301</v>
      </c>
      <c r="M90" s="45">
        <f t="shared" si="13"/>
        <v>0.76590330788804073</v>
      </c>
      <c r="N90" s="42">
        <v>1720</v>
      </c>
      <c r="O90" s="42">
        <v>225</v>
      </c>
      <c r="P90" s="48">
        <f t="shared" si="14"/>
        <v>0.1308139534883721</v>
      </c>
      <c r="Q90" s="42">
        <v>208</v>
      </c>
      <c r="R90" s="42">
        <v>500</v>
      </c>
      <c r="S90" s="48">
        <f t="shared" si="15"/>
        <v>0.70621468926553677</v>
      </c>
      <c r="T90" s="44">
        <v>1729</v>
      </c>
      <c r="U90" s="45">
        <f t="shared" si="16"/>
        <v>0.26084441873915559</v>
      </c>
      <c r="V90" s="44">
        <v>175</v>
      </c>
      <c r="W90" s="44">
        <v>276</v>
      </c>
      <c r="X90" s="45">
        <f t="shared" si="17"/>
        <v>0.61197339246119731</v>
      </c>
      <c r="Y90" s="49">
        <f t="shared" si="18"/>
        <v>0.18123655441063083</v>
      </c>
      <c r="Z90" s="49">
        <f t="shared" si="19"/>
        <v>0.71955225916839949</v>
      </c>
    </row>
    <row r="91" spans="1:26" x14ac:dyDescent="0.25">
      <c r="A91" s="47">
        <v>1265</v>
      </c>
      <c r="B91" s="42">
        <v>1995</v>
      </c>
      <c r="C91" s="42">
        <v>332</v>
      </c>
      <c r="D91" s="48">
        <f t="shared" si="10"/>
        <v>0.16641604010025063</v>
      </c>
      <c r="E91" s="42">
        <v>110</v>
      </c>
      <c r="F91" s="42">
        <v>189</v>
      </c>
      <c r="G91" s="48">
        <f t="shared" si="11"/>
        <v>0.63210702341137126</v>
      </c>
      <c r="H91" s="44">
        <v>1979</v>
      </c>
      <c r="I91" s="44">
        <v>291</v>
      </c>
      <c r="J91" s="45">
        <f t="shared" si="12"/>
        <v>0.14704396159676605</v>
      </c>
      <c r="K91" s="44">
        <v>145</v>
      </c>
      <c r="L91" s="44">
        <v>223</v>
      </c>
      <c r="M91" s="45">
        <f t="shared" si="13"/>
        <v>0.60597826086956519</v>
      </c>
      <c r="N91" s="42">
        <v>2081</v>
      </c>
      <c r="O91" s="42">
        <v>310</v>
      </c>
      <c r="P91" s="48">
        <f t="shared" si="14"/>
        <v>0.14896684286400769</v>
      </c>
      <c r="Q91" s="42">
        <v>337</v>
      </c>
      <c r="R91" s="42">
        <v>391</v>
      </c>
      <c r="S91" s="48">
        <f t="shared" si="15"/>
        <v>0.53708791208791207</v>
      </c>
      <c r="T91" s="44">
        <v>2062</v>
      </c>
      <c r="U91" s="45">
        <f t="shared" si="16"/>
        <v>0.22453928225024247</v>
      </c>
      <c r="V91" s="44">
        <v>269</v>
      </c>
      <c r="W91" s="44">
        <v>194</v>
      </c>
      <c r="X91" s="45">
        <f t="shared" si="17"/>
        <v>0.41900647948164149</v>
      </c>
      <c r="Y91" s="49">
        <f t="shared" si="18"/>
        <v>0.1717415317028167</v>
      </c>
      <c r="Z91" s="49">
        <f t="shared" si="19"/>
        <v>0.54854491896262259</v>
      </c>
    </row>
    <row r="92" spans="1:26" x14ac:dyDescent="0.25">
      <c r="A92" s="47">
        <v>1270</v>
      </c>
      <c r="B92" s="42">
        <v>612</v>
      </c>
      <c r="C92" s="42">
        <v>143</v>
      </c>
      <c r="D92" s="48">
        <f t="shared" si="10"/>
        <v>0.23366013071895425</v>
      </c>
      <c r="E92" s="42">
        <v>35</v>
      </c>
      <c r="F92" s="42">
        <v>43</v>
      </c>
      <c r="G92" s="48">
        <f t="shared" si="11"/>
        <v>0.55128205128205132</v>
      </c>
      <c r="H92" s="44">
        <v>606</v>
      </c>
      <c r="I92" s="44">
        <v>91</v>
      </c>
      <c r="J92" s="45">
        <f t="shared" si="12"/>
        <v>0.15016501650165018</v>
      </c>
      <c r="K92" s="44">
        <v>43</v>
      </c>
      <c r="L92" s="44">
        <v>50</v>
      </c>
      <c r="M92" s="45">
        <f t="shared" si="13"/>
        <v>0.5376344086021505</v>
      </c>
      <c r="N92" s="42">
        <v>628</v>
      </c>
      <c r="O92" s="42">
        <v>88</v>
      </c>
      <c r="P92" s="48">
        <f t="shared" si="14"/>
        <v>0.14012738853503184</v>
      </c>
      <c r="Q92" s="42">
        <v>73</v>
      </c>
      <c r="R92" s="42">
        <v>104</v>
      </c>
      <c r="S92" s="48">
        <f t="shared" si="15"/>
        <v>0.58757062146892658</v>
      </c>
      <c r="T92" s="44">
        <v>635</v>
      </c>
      <c r="U92" s="45">
        <f t="shared" si="16"/>
        <v>0.17007874015748031</v>
      </c>
      <c r="V92" s="44">
        <v>53</v>
      </c>
      <c r="W92" s="44">
        <v>55</v>
      </c>
      <c r="X92" s="45">
        <f t="shared" si="17"/>
        <v>0.5092592592592593</v>
      </c>
      <c r="Y92" s="49">
        <f t="shared" si="18"/>
        <v>0.17350781897827916</v>
      </c>
      <c r="Z92" s="49">
        <f t="shared" si="19"/>
        <v>0.54643658515309701</v>
      </c>
    </row>
    <row r="93" spans="1:26" x14ac:dyDescent="0.25">
      <c r="A93" s="47">
        <v>1271</v>
      </c>
      <c r="B93" s="42">
        <v>3788</v>
      </c>
      <c r="C93" s="42">
        <v>839</v>
      </c>
      <c r="D93" s="48">
        <f t="shared" si="10"/>
        <v>0.22148891235480464</v>
      </c>
      <c r="E93" s="42">
        <v>41</v>
      </c>
      <c r="F93" s="42">
        <v>367</v>
      </c>
      <c r="G93" s="48">
        <f t="shared" si="11"/>
        <v>0.89950980392156865</v>
      </c>
      <c r="H93" s="44">
        <v>4057</v>
      </c>
      <c r="I93" s="44">
        <v>786</v>
      </c>
      <c r="J93" s="45">
        <f t="shared" si="12"/>
        <v>0.19373921616958342</v>
      </c>
      <c r="K93" s="44">
        <v>83</v>
      </c>
      <c r="L93" s="44">
        <v>414</v>
      </c>
      <c r="M93" s="45">
        <f t="shared" si="13"/>
        <v>0.83299798792756541</v>
      </c>
      <c r="N93" s="42">
        <v>4698</v>
      </c>
      <c r="O93" s="42">
        <v>844</v>
      </c>
      <c r="P93" s="48">
        <f t="shared" si="14"/>
        <v>0.17965091528309918</v>
      </c>
      <c r="Q93" s="42">
        <v>305</v>
      </c>
      <c r="R93" s="42">
        <v>1226</v>
      </c>
      <c r="S93" s="48">
        <f t="shared" si="15"/>
        <v>0.80078380143696926</v>
      </c>
      <c r="T93" s="44">
        <v>2865</v>
      </c>
      <c r="U93" s="45">
        <f t="shared" si="16"/>
        <v>0.14764397905759163</v>
      </c>
      <c r="V93" s="44">
        <v>94</v>
      </c>
      <c r="W93" s="44">
        <v>329</v>
      </c>
      <c r="X93" s="45">
        <f t="shared" si="17"/>
        <v>0.77777777777777779</v>
      </c>
      <c r="Y93" s="49">
        <f t="shared" si="18"/>
        <v>0.18563075571626972</v>
      </c>
      <c r="Z93" s="49">
        <f t="shared" si="19"/>
        <v>0.82776734276597019</v>
      </c>
    </row>
    <row r="94" spans="1:26" x14ac:dyDescent="0.25">
      <c r="A94" s="47">
        <v>1273</v>
      </c>
      <c r="B94" s="42">
        <v>2008</v>
      </c>
      <c r="C94" s="42">
        <v>517</v>
      </c>
      <c r="D94" s="48">
        <f t="shared" si="10"/>
        <v>0.25747011952191234</v>
      </c>
      <c r="E94" s="42">
        <v>107</v>
      </c>
      <c r="F94" s="42">
        <v>89</v>
      </c>
      <c r="G94" s="48">
        <f t="shared" si="11"/>
        <v>0.45408163265306123</v>
      </c>
      <c r="H94" s="44">
        <v>2028</v>
      </c>
      <c r="I94" s="44">
        <v>267</v>
      </c>
      <c r="J94" s="45">
        <f t="shared" si="12"/>
        <v>0.13165680473372782</v>
      </c>
      <c r="K94" s="44">
        <v>120</v>
      </c>
      <c r="L94" s="44">
        <v>97</v>
      </c>
      <c r="M94" s="45">
        <f t="shared" si="13"/>
        <v>0.44700460829493088</v>
      </c>
      <c r="N94" s="42">
        <v>2165</v>
      </c>
      <c r="O94" s="42">
        <v>464</v>
      </c>
      <c r="P94" s="48">
        <f t="shared" si="14"/>
        <v>0.21431870669745959</v>
      </c>
      <c r="Q94" s="42">
        <v>223</v>
      </c>
      <c r="R94" s="42">
        <v>222</v>
      </c>
      <c r="S94" s="48">
        <f t="shared" si="15"/>
        <v>0.49887640449438203</v>
      </c>
      <c r="T94" s="44">
        <v>2219</v>
      </c>
      <c r="U94" s="45">
        <f t="shared" si="16"/>
        <v>9.4186570527264535E-2</v>
      </c>
      <c r="V94" s="44">
        <v>124</v>
      </c>
      <c r="W94" s="44">
        <v>85</v>
      </c>
      <c r="X94" s="45">
        <f t="shared" si="17"/>
        <v>0.40669856459330145</v>
      </c>
      <c r="Y94" s="49">
        <f t="shared" si="18"/>
        <v>0.17440805037009105</v>
      </c>
      <c r="Z94" s="49">
        <f t="shared" si="19"/>
        <v>0.4516653025089189</v>
      </c>
    </row>
    <row r="95" spans="1:26" x14ac:dyDescent="0.25">
      <c r="A95" s="47">
        <v>1277</v>
      </c>
      <c r="B95" s="42">
        <v>1346</v>
      </c>
      <c r="C95" s="42">
        <v>251</v>
      </c>
      <c r="D95" s="48">
        <f t="shared" si="10"/>
        <v>0.18647845468053492</v>
      </c>
      <c r="E95" s="42">
        <v>139</v>
      </c>
      <c r="F95" s="42">
        <v>192</v>
      </c>
      <c r="G95" s="48">
        <f t="shared" si="11"/>
        <v>0.58006042296072513</v>
      </c>
      <c r="H95" s="44">
        <v>1285</v>
      </c>
      <c r="I95" s="44">
        <v>227</v>
      </c>
      <c r="J95" s="45">
        <f t="shared" si="12"/>
        <v>0.17665369649805449</v>
      </c>
      <c r="K95" s="44">
        <v>136</v>
      </c>
      <c r="L95" s="44">
        <v>200</v>
      </c>
      <c r="M95" s="45">
        <f t="shared" si="13"/>
        <v>0.59523809523809523</v>
      </c>
      <c r="N95" s="42">
        <v>1377</v>
      </c>
      <c r="O95" s="42">
        <v>179</v>
      </c>
      <c r="P95" s="48">
        <f t="shared" si="14"/>
        <v>0.12999273783587509</v>
      </c>
      <c r="Q95" s="42">
        <v>224</v>
      </c>
      <c r="R95" s="42">
        <v>343</v>
      </c>
      <c r="S95" s="48">
        <f t="shared" si="15"/>
        <v>0.60493827160493829</v>
      </c>
      <c r="T95" s="44">
        <v>1355</v>
      </c>
      <c r="U95" s="45">
        <f t="shared" si="16"/>
        <v>0.27306273062730629</v>
      </c>
      <c r="V95" s="44">
        <v>186</v>
      </c>
      <c r="W95" s="44">
        <v>184</v>
      </c>
      <c r="X95" s="45">
        <f t="shared" si="17"/>
        <v>0.49729729729729732</v>
      </c>
      <c r="Y95" s="49">
        <f t="shared" si="18"/>
        <v>0.19154690491044271</v>
      </c>
      <c r="Z95" s="49">
        <f t="shared" si="19"/>
        <v>0.56938352177526397</v>
      </c>
    </row>
    <row r="96" spans="1:26" x14ac:dyDescent="0.25">
      <c r="A96" s="47">
        <v>1278</v>
      </c>
      <c r="B96" s="42">
        <v>1980</v>
      </c>
      <c r="C96" s="42">
        <v>371</v>
      </c>
      <c r="D96" s="48">
        <f t="shared" si="10"/>
        <v>0.18737373737373739</v>
      </c>
      <c r="E96" s="42">
        <v>212</v>
      </c>
      <c r="F96" s="42">
        <v>55</v>
      </c>
      <c r="G96" s="48">
        <f t="shared" si="11"/>
        <v>0.20599250936329588</v>
      </c>
      <c r="H96" s="44">
        <v>2096</v>
      </c>
      <c r="I96" s="44">
        <v>291</v>
      </c>
      <c r="J96" s="45">
        <f t="shared" si="12"/>
        <v>0.13883587786259541</v>
      </c>
      <c r="K96" s="44">
        <v>220</v>
      </c>
      <c r="L96" s="44">
        <v>63</v>
      </c>
      <c r="M96" s="45">
        <f t="shared" si="13"/>
        <v>0.22261484098939929</v>
      </c>
      <c r="N96" s="42">
        <v>2355</v>
      </c>
      <c r="O96" s="42">
        <v>335</v>
      </c>
      <c r="P96" s="48">
        <f t="shared" si="14"/>
        <v>0.14225053078556263</v>
      </c>
      <c r="Q96" s="42">
        <v>434</v>
      </c>
      <c r="R96" s="42">
        <v>126</v>
      </c>
      <c r="S96" s="48">
        <f t="shared" si="15"/>
        <v>0.22500000000000001</v>
      </c>
      <c r="T96" s="44">
        <v>2402</v>
      </c>
      <c r="U96" s="45">
        <f t="shared" si="16"/>
        <v>0.14071606994171523</v>
      </c>
      <c r="V96" s="44">
        <v>275</v>
      </c>
      <c r="W96" s="44">
        <v>63</v>
      </c>
      <c r="X96" s="45">
        <f t="shared" si="17"/>
        <v>0.18639053254437871</v>
      </c>
      <c r="Y96" s="49">
        <f t="shared" si="18"/>
        <v>0.15229405399090268</v>
      </c>
      <c r="Z96" s="49">
        <f t="shared" si="19"/>
        <v>0.2099994707242685</v>
      </c>
    </row>
    <row r="97" spans="1:26" x14ac:dyDescent="0.25">
      <c r="A97" s="47">
        <v>1279</v>
      </c>
      <c r="B97" s="42">
        <v>2003</v>
      </c>
      <c r="C97" s="42">
        <v>370</v>
      </c>
      <c r="D97" s="48">
        <f t="shared" si="10"/>
        <v>0.18472291562656015</v>
      </c>
      <c r="E97" s="42">
        <v>180</v>
      </c>
      <c r="F97" s="42">
        <v>139</v>
      </c>
      <c r="G97" s="48">
        <f t="shared" si="11"/>
        <v>0.43573667711598746</v>
      </c>
      <c r="H97" s="44">
        <v>2049</v>
      </c>
      <c r="I97" s="44">
        <v>346</v>
      </c>
      <c r="J97" s="45">
        <f t="shared" si="12"/>
        <v>0.16886285993167399</v>
      </c>
      <c r="K97" s="44">
        <v>196</v>
      </c>
      <c r="L97" s="44">
        <v>145</v>
      </c>
      <c r="M97" s="45">
        <f t="shared" si="13"/>
        <v>0.42521994134897362</v>
      </c>
      <c r="N97" s="42">
        <v>2171</v>
      </c>
      <c r="O97" s="42">
        <v>346</v>
      </c>
      <c r="P97" s="48">
        <f t="shared" si="14"/>
        <v>0.15937356057116536</v>
      </c>
      <c r="Q97" s="42">
        <v>431</v>
      </c>
      <c r="R97" s="42">
        <v>225</v>
      </c>
      <c r="S97" s="48">
        <f t="shared" si="15"/>
        <v>0.34298780487804881</v>
      </c>
      <c r="T97" s="44">
        <v>2181</v>
      </c>
      <c r="U97" s="45">
        <f t="shared" si="16"/>
        <v>0.19211370930765703</v>
      </c>
      <c r="V97" s="44">
        <v>298</v>
      </c>
      <c r="W97" s="44">
        <v>121</v>
      </c>
      <c r="X97" s="45">
        <f t="shared" si="17"/>
        <v>0.28878281622911695</v>
      </c>
      <c r="Y97" s="49">
        <f t="shared" si="18"/>
        <v>0.17626826135926416</v>
      </c>
      <c r="Z97" s="49">
        <f t="shared" si="19"/>
        <v>0.37318180989303168</v>
      </c>
    </row>
    <row r="98" spans="1:26" x14ac:dyDescent="0.25">
      <c r="A98" s="47">
        <v>1291</v>
      </c>
      <c r="B98" s="42">
        <v>2103</v>
      </c>
      <c r="C98" s="42">
        <v>420</v>
      </c>
      <c r="D98" s="48">
        <f t="shared" si="10"/>
        <v>0.19971469329529243</v>
      </c>
      <c r="E98" s="42">
        <v>525</v>
      </c>
      <c r="F98" s="42">
        <v>4</v>
      </c>
      <c r="G98" s="48">
        <f t="shared" si="11"/>
        <v>7.5614366729678641E-3</v>
      </c>
      <c r="H98" s="44">
        <v>2038</v>
      </c>
      <c r="I98" s="44">
        <v>369</v>
      </c>
      <c r="J98" s="45">
        <f t="shared" si="12"/>
        <v>0.18105986261040236</v>
      </c>
      <c r="K98" s="44">
        <v>476</v>
      </c>
      <c r="L98" s="44">
        <v>7</v>
      </c>
      <c r="M98" s="45">
        <f t="shared" si="13"/>
        <v>1.4492753623188406E-2</v>
      </c>
      <c r="N98" s="42">
        <v>2042</v>
      </c>
      <c r="O98" s="42">
        <v>335</v>
      </c>
      <c r="P98" s="48">
        <f t="shared" si="14"/>
        <v>0.16405484818805094</v>
      </c>
      <c r="Q98" s="42">
        <v>649</v>
      </c>
      <c r="R98" s="42">
        <v>18</v>
      </c>
      <c r="S98" s="48">
        <f t="shared" si="15"/>
        <v>2.6986506746626688E-2</v>
      </c>
      <c r="T98" s="44">
        <v>2001</v>
      </c>
      <c r="U98" s="45">
        <f t="shared" si="16"/>
        <v>0.23988005997001499</v>
      </c>
      <c r="V98" s="44">
        <v>472</v>
      </c>
      <c r="W98" s="44">
        <v>8</v>
      </c>
      <c r="X98" s="45">
        <f t="shared" si="17"/>
        <v>1.6666666666666666E-2</v>
      </c>
      <c r="Y98" s="49">
        <f t="shared" si="18"/>
        <v>0.19617736601594019</v>
      </c>
      <c r="Z98" s="49">
        <f t="shared" si="19"/>
        <v>1.6426840927362407E-2</v>
      </c>
    </row>
    <row r="99" spans="1:26" x14ac:dyDescent="0.25">
      <c r="A99" s="47">
        <v>1292</v>
      </c>
      <c r="B99" s="42">
        <v>1626</v>
      </c>
      <c r="C99" s="42">
        <v>297</v>
      </c>
      <c r="D99" s="48">
        <f t="shared" si="10"/>
        <v>0.18265682656826568</v>
      </c>
      <c r="E99" s="42">
        <v>65</v>
      </c>
      <c r="F99" s="42">
        <v>57</v>
      </c>
      <c r="G99" s="48">
        <f t="shared" si="11"/>
        <v>0.46721311475409838</v>
      </c>
      <c r="H99" s="44">
        <v>1637</v>
      </c>
      <c r="I99" s="44">
        <v>211</v>
      </c>
      <c r="J99" s="45">
        <f t="shared" si="12"/>
        <v>0.12889431887599268</v>
      </c>
      <c r="K99" s="44">
        <v>122</v>
      </c>
      <c r="L99" s="44">
        <v>47</v>
      </c>
      <c r="M99" s="45">
        <f t="shared" si="13"/>
        <v>0.27810650887573962</v>
      </c>
      <c r="N99" s="42">
        <v>1766</v>
      </c>
      <c r="O99" s="42">
        <v>260</v>
      </c>
      <c r="P99" s="48">
        <f t="shared" si="14"/>
        <v>0.14722536806342015</v>
      </c>
      <c r="Q99" s="42">
        <v>260</v>
      </c>
      <c r="R99" s="42">
        <v>121</v>
      </c>
      <c r="S99" s="48">
        <f t="shared" si="15"/>
        <v>0.31758530183727035</v>
      </c>
      <c r="T99" s="44">
        <v>1765</v>
      </c>
      <c r="U99" s="45">
        <f t="shared" si="16"/>
        <v>0.10991501416430595</v>
      </c>
      <c r="V99" s="44">
        <v>148</v>
      </c>
      <c r="W99" s="44">
        <v>46</v>
      </c>
      <c r="X99" s="45">
        <f t="shared" si="17"/>
        <v>0.23711340206185566</v>
      </c>
      <c r="Y99" s="49">
        <f t="shared" si="18"/>
        <v>0.14217288191799612</v>
      </c>
      <c r="Z99" s="49">
        <f t="shared" si="19"/>
        <v>0.32500458188224102</v>
      </c>
    </row>
    <row r="100" spans="1:26" x14ac:dyDescent="0.25">
      <c r="A100" s="47">
        <v>1293</v>
      </c>
      <c r="B100" s="42">
        <v>1339</v>
      </c>
      <c r="C100" s="42">
        <v>265</v>
      </c>
      <c r="D100" s="48">
        <f t="shared" si="10"/>
        <v>0.19790888722927558</v>
      </c>
      <c r="E100" s="42">
        <v>162</v>
      </c>
      <c r="F100" s="42">
        <v>21</v>
      </c>
      <c r="G100" s="48">
        <f t="shared" si="11"/>
        <v>0.11475409836065574</v>
      </c>
      <c r="H100" s="44">
        <v>1305</v>
      </c>
      <c r="I100" s="44">
        <v>147</v>
      </c>
      <c r="J100" s="45">
        <f t="shared" si="12"/>
        <v>0.11264367816091954</v>
      </c>
      <c r="K100" s="44">
        <v>152</v>
      </c>
      <c r="L100" s="44">
        <v>23</v>
      </c>
      <c r="M100" s="45">
        <f t="shared" si="13"/>
        <v>0.13142857142857142</v>
      </c>
      <c r="N100" s="42">
        <v>1321</v>
      </c>
      <c r="O100" s="42">
        <v>189</v>
      </c>
      <c r="P100" s="48">
        <f t="shared" si="14"/>
        <v>0.14307342922028765</v>
      </c>
      <c r="Q100" s="42">
        <v>265</v>
      </c>
      <c r="R100" s="42">
        <v>49</v>
      </c>
      <c r="S100" s="48">
        <f t="shared" si="15"/>
        <v>0.15605095541401273</v>
      </c>
      <c r="T100" s="44">
        <v>1379</v>
      </c>
      <c r="U100" s="45">
        <f t="shared" si="16"/>
        <v>0.15445975344452501</v>
      </c>
      <c r="V100" s="44">
        <v>188</v>
      </c>
      <c r="W100" s="44">
        <v>25</v>
      </c>
      <c r="X100" s="45">
        <f t="shared" si="17"/>
        <v>0.11737089201877934</v>
      </c>
      <c r="Y100" s="49">
        <f t="shared" si="18"/>
        <v>0.15202143701375193</v>
      </c>
      <c r="Z100" s="49">
        <f t="shared" si="19"/>
        <v>0.12990112930550482</v>
      </c>
    </row>
    <row r="101" spans="1:26" x14ac:dyDescent="0.25">
      <c r="A101" s="47">
        <v>1294</v>
      </c>
      <c r="B101" s="42">
        <v>3696</v>
      </c>
      <c r="C101" s="42">
        <v>710</v>
      </c>
      <c r="D101" s="48">
        <f t="shared" si="10"/>
        <v>0.1920995670995671</v>
      </c>
      <c r="E101" s="42">
        <v>71</v>
      </c>
      <c r="F101" s="42">
        <v>335</v>
      </c>
      <c r="G101" s="48">
        <f t="shared" si="11"/>
        <v>0.82512315270935965</v>
      </c>
      <c r="H101" s="44">
        <v>3887</v>
      </c>
      <c r="I101" s="44">
        <v>589</v>
      </c>
      <c r="J101" s="45">
        <f t="shared" si="12"/>
        <v>0.15153074350398765</v>
      </c>
      <c r="K101" s="44">
        <v>119</v>
      </c>
      <c r="L101" s="44">
        <v>411</v>
      </c>
      <c r="M101" s="45">
        <f t="shared" si="13"/>
        <v>0.7754716981132076</v>
      </c>
      <c r="N101" s="42">
        <v>4173</v>
      </c>
      <c r="O101" s="42">
        <v>610</v>
      </c>
      <c r="P101" s="48">
        <f t="shared" si="14"/>
        <v>0.1461778097292116</v>
      </c>
      <c r="Q101" s="42">
        <v>340</v>
      </c>
      <c r="R101" s="42">
        <v>896</v>
      </c>
      <c r="S101" s="48">
        <f t="shared" si="15"/>
        <v>0.72491909385113273</v>
      </c>
      <c r="T101" s="44">
        <v>4356</v>
      </c>
      <c r="U101" s="45">
        <f t="shared" si="16"/>
        <v>0.15679522497704315</v>
      </c>
      <c r="V101" s="44">
        <v>240</v>
      </c>
      <c r="W101" s="44">
        <v>443</v>
      </c>
      <c r="X101" s="45">
        <f t="shared" si="17"/>
        <v>0.64860907759882869</v>
      </c>
      <c r="Y101" s="49">
        <f t="shared" si="18"/>
        <v>0.16165083632745236</v>
      </c>
      <c r="Z101" s="49">
        <f t="shared" si="19"/>
        <v>0.74353075556813208</v>
      </c>
    </row>
    <row r="102" spans="1:26" x14ac:dyDescent="0.25">
      <c r="A102" s="47">
        <v>1295</v>
      </c>
      <c r="B102" s="42">
        <v>889</v>
      </c>
      <c r="C102" s="42">
        <v>183</v>
      </c>
      <c r="D102" s="48">
        <f t="shared" si="10"/>
        <v>0.20584926884139482</v>
      </c>
      <c r="E102" s="42">
        <v>46</v>
      </c>
      <c r="F102" s="42">
        <v>38</v>
      </c>
      <c r="G102" s="48">
        <f t="shared" si="11"/>
        <v>0.45238095238095238</v>
      </c>
      <c r="H102" s="44">
        <v>880</v>
      </c>
      <c r="I102" s="44">
        <v>121</v>
      </c>
      <c r="J102" s="45">
        <f t="shared" si="12"/>
        <v>0.13750000000000001</v>
      </c>
      <c r="K102" s="44">
        <v>60</v>
      </c>
      <c r="L102" s="44">
        <v>47</v>
      </c>
      <c r="M102" s="45">
        <f t="shared" si="13"/>
        <v>0.43925233644859812</v>
      </c>
      <c r="N102" s="42">
        <v>912</v>
      </c>
      <c r="O102" s="42">
        <v>168</v>
      </c>
      <c r="P102" s="48">
        <f t="shared" si="14"/>
        <v>0.18421052631578946</v>
      </c>
      <c r="Q102" s="42">
        <v>146</v>
      </c>
      <c r="R102" s="42">
        <v>88</v>
      </c>
      <c r="S102" s="48">
        <f t="shared" si="15"/>
        <v>0.37606837606837606</v>
      </c>
      <c r="T102" s="44">
        <v>901</v>
      </c>
      <c r="U102" s="45">
        <f t="shared" si="16"/>
        <v>0.13873473917869034</v>
      </c>
      <c r="V102" s="44">
        <v>78</v>
      </c>
      <c r="W102" s="44">
        <v>47</v>
      </c>
      <c r="X102" s="45">
        <f t="shared" si="17"/>
        <v>0.376</v>
      </c>
      <c r="Y102" s="49">
        <f t="shared" si="18"/>
        <v>0.16657363358396865</v>
      </c>
      <c r="Z102" s="49">
        <f t="shared" si="19"/>
        <v>0.41092541622448164</v>
      </c>
    </row>
    <row r="103" spans="1:26" x14ac:dyDescent="0.25">
      <c r="A103" s="47">
        <v>1296</v>
      </c>
      <c r="B103" s="42">
        <v>2638</v>
      </c>
      <c r="C103" s="42">
        <v>424</v>
      </c>
      <c r="D103" s="48">
        <f t="shared" si="10"/>
        <v>0.16072782410917361</v>
      </c>
      <c r="E103" s="42">
        <v>49</v>
      </c>
      <c r="F103" s="42">
        <v>420</v>
      </c>
      <c r="G103" s="48">
        <f t="shared" si="11"/>
        <v>0.89552238805970152</v>
      </c>
      <c r="H103" s="44">
        <v>2609</v>
      </c>
      <c r="I103" s="44">
        <v>437</v>
      </c>
      <c r="J103" s="45">
        <f t="shared" si="12"/>
        <v>0.16749712533537753</v>
      </c>
      <c r="K103" s="44">
        <v>88</v>
      </c>
      <c r="L103" s="44">
        <v>414</v>
      </c>
      <c r="M103" s="45">
        <f t="shared" si="13"/>
        <v>0.82470119521912355</v>
      </c>
      <c r="N103" s="42">
        <v>2819</v>
      </c>
      <c r="O103" s="42">
        <v>402</v>
      </c>
      <c r="P103" s="48">
        <f t="shared" si="14"/>
        <v>0.14260376019865201</v>
      </c>
      <c r="Q103" s="42">
        <v>253</v>
      </c>
      <c r="R103" s="42">
        <v>803</v>
      </c>
      <c r="S103" s="48">
        <f t="shared" si="15"/>
        <v>0.76041666666666663</v>
      </c>
      <c r="T103" s="44">
        <v>2779</v>
      </c>
      <c r="U103" s="45">
        <f t="shared" si="16"/>
        <v>0.22418136020151133</v>
      </c>
      <c r="V103" s="44">
        <v>211</v>
      </c>
      <c r="W103" s="44">
        <v>412</v>
      </c>
      <c r="X103" s="45">
        <f t="shared" si="17"/>
        <v>0.6613162118780096</v>
      </c>
      <c r="Y103" s="49">
        <f t="shared" si="18"/>
        <v>0.17375251746117862</v>
      </c>
      <c r="Z103" s="49">
        <f t="shared" si="19"/>
        <v>0.7854891154558753</v>
      </c>
    </row>
    <row r="104" spans="1:26" x14ac:dyDescent="0.25">
      <c r="A104" s="47">
        <v>1297</v>
      </c>
      <c r="B104" s="42">
        <v>2792</v>
      </c>
      <c r="C104" s="42">
        <v>358</v>
      </c>
      <c r="D104" s="48">
        <f t="shared" si="10"/>
        <v>0.12822349570200572</v>
      </c>
      <c r="E104" s="42">
        <v>467</v>
      </c>
      <c r="F104" s="42">
        <v>3</v>
      </c>
      <c r="G104" s="48">
        <f t="shared" si="11"/>
        <v>6.382978723404255E-3</v>
      </c>
      <c r="H104" s="44">
        <v>2792</v>
      </c>
      <c r="I104" s="44">
        <v>285</v>
      </c>
      <c r="J104" s="45">
        <f t="shared" si="12"/>
        <v>0.10207736389684814</v>
      </c>
      <c r="K104" s="44">
        <v>456</v>
      </c>
      <c r="L104" s="44">
        <v>4</v>
      </c>
      <c r="M104" s="45">
        <f t="shared" si="13"/>
        <v>8.6956521739130436E-3</v>
      </c>
      <c r="N104" s="42">
        <v>2815</v>
      </c>
      <c r="O104" s="42">
        <v>280</v>
      </c>
      <c r="P104" s="48">
        <f t="shared" si="14"/>
        <v>9.9467140319715805E-2</v>
      </c>
      <c r="Q104" s="42">
        <v>632</v>
      </c>
      <c r="R104" s="42">
        <v>20</v>
      </c>
      <c r="S104" s="48">
        <f t="shared" si="15"/>
        <v>3.0674846625766871E-2</v>
      </c>
      <c r="T104" s="44">
        <v>2841</v>
      </c>
      <c r="U104" s="45">
        <f t="shared" si="16"/>
        <v>0.1390355508623724</v>
      </c>
      <c r="V104" s="44">
        <v>383</v>
      </c>
      <c r="W104" s="44">
        <v>12</v>
      </c>
      <c r="X104" s="45">
        <f t="shared" si="17"/>
        <v>3.0379746835443037E-2</v>
      </c>
      <c r="Y104" s="49">
        <f t="shared" si="18"/>
        <v>0.11720088769523551</v>
      </c>
      <c r="Z104" s="49">
        <f t="shared" si="19"/>
        <v>1.9033306089631802E-2</v>
      </c>
    </row>
    <row r="105" spans="1:26" x14ac:dyDescent="0.25">
      <c r="A105" s="47">
        <v>1298</v>
      </c>
      <c r="B105" s="42">
        <v>1452</v>
      </c>
      <c r="C105" s="42">
        <v>355</v>
      </c>
      <c r="D105" s="48">
        <f t="shared" si="10"/>
        <v>0.24449035812672176</v>
      </c>
      <c r="E105" s="42">
        <v>42</v>
      </c>
      <c r="F105" s="42">
        <v>95</v>
      </c>
      <c r="G105" s="48">
        <f t="shared" si="11"/>
        <v>0.69343065693430661</v>
      </c>
      <c r="H105" s="44">
        <v>2300</v>
      </c>
      <c r="I105" s="44">
        <v>486</v>
      </c>
      <c r="J105" s="45">
        <f t="shared" si="12"/>
        <v>0.21130434782608695</v>
      </c>
      <c r="K105" s="44">
        <v>138</v>
      </c>
      <c r="L105" s="44">
        <v>190</v>
      </c>
      <c r="M105" s="45">
        <f t="shared" si="13"/>
        <v>0.57926829268292679</v>
      </c>
      <c r="N105" s="42">
        <v>2353</v>
      </c>
      <c r="O105" s="42">
        <v>412</v>
      </c>
      <c r="P105" s="48">
        <f t="shared" si="14"/>
        <v>0.17509562260943476</v>
      </c>
      <c r="Q105" s="42">
        <v>319</v>
      </c>
      <c r="R105" s="42">
        <v>512</v>
      </c>
      <c r="S105" s="48">
        <f t="shared" si="15"/>
        <v>0.61612515042117932</v>
      </c>
      <c r="T105" s="44">
        <v>2287</v>
      </c>
      <c r="U105" s="45">
        <f t="shared" si="16"/>
        <v>0.20769567118495846</v>
      </c>
      <c r="V105" s="44">
        <v>263</v>
      </c>
      <c r="W105" s="44">
        <v>212</v>
      </c>
      <c r="X105" s="45">
        <f t="shared" si="17"/>
        <v>0.44631578947368422</v>
      </c>
      <c r="Y105" s="49">
        <f t="shared" si="18"/>
        <v>0.20964649993680051</v>
      </c>
      <c r="Z105" s="49">
        <f t="shared" si="19"/>
        <v>0.58378497237802429</v>
      </c>
    </row>
    <row r="106" spans="1:26" x14ac:dyDescent="0.25">
      <c r="A106" s="47">
        <v>1300</v>
      </c>
      <c r="B106" s="42">
        <v>2070</v>
      </c>
      <c r="C106" s="42">
        <v>444</v>
      </c>
      <c r="D106" s="48">
        <f t="shared" si="10"/>
        <v>0.2144927536231884</v>
      </c>
      <c r="E106" s="42">
        <v>126</v>
      </c>
      <c r="F106" s="42">
        <v>127</v>
      </c>
      <c r="G106" s="48">
        <f t="shared" si="11"/>
        <v>0.50197628458498023</v>
      </c>
      <c r="H106" s="44">
        <v>2119</v>
      </c>
      <c r="I106" s="44">
        <v>364</v>
      </c>
      <c r="J106" s="45">
        <f t="shared" si="12"/>
        <v>0.17177914110429449</v>
      </c>
      <c r="K106" s="44">
        <v>151</v>
      </c>
      <c r="L106" s="44">
        <v>147</v>
      </c>
      <c r="M106" s="45">
        <f t="shared" si="13"/>
        <v>0.49328859060402686</v>
      </c>
      <c r="N106" s="42">
        <v>2271</v>
      </c>
      <c r="O106" s="42">
        <v>416</v>
      </c>
      <c r="P106" s="48">
        <f t="shared" si="14"/>
        <v>0.18317921620431529</v>
      </c>
      <c r="Q106" s="42">
        <v>362</v>
      </c>
      <c r="R106" s="42">
        <v>264</v>
      </c>
      <c r="S106" s="48">
        <f t="shared" si="15"/>
        <v>0.4217252396166134</v>
      </c>
      <c r="T106" s="44">
        <v>2392</v>
      </c>
      <c r="U106" s="45">
        <f t="shared" si="16"/>
        <v>0.15468227424749165</v>
      </c>
      <c r="V106" s="44">
        <v>232</v>
      </c>
      <c r="W106" s="44">
        <v>138</v>
      </c>
      <c r="X106" s="45">
        <f t="shared" si="17"/>
        <v>0.37297297297297299</v>
      </c>
      <c r="Y106" s="49">
        <f t="shared" si="18"/>
        <v>0.18103334629482246</v>
      </c>
      <c r="Z106" s="49">
        <f t="shared" si="19"/>
        <v>0.44749077194464837</v>
      </c>
    </row>
    <row r="107" spans="1:26" x14ac:dyDescent="0.25">
      <c r="A107" s="47">
        <v>1301</v>
      </c>
      <c r="B107" s="42">
        <v>1738</v>
      </c>
      <c r="C107" s="42">
        <v>236</v>
      </c>
      <c r="D107" s="48">
        <f t="shared" si="10"/>
        <v>0.13578826237054084</v>
      </c>
      <c r="E107" s="42">
        <v>339</v>
      </c>
      <c r="F107" s="42">
        <v>27</v>
      </c>
      <c r="G107" s="48">
        <f t="shared" si="11"/>
        <v>7.3770491803278687E-2</v>
      </c>
      <c r="H107" s="44">
        <v>1694</v>
      </c>
      <c r="I107" s="44">
        <v>216</v>
      </c>
      <c r="J107" s="45">
        <f t="shared" si="12"/>
        <v>0.12750885478158205</v>
      </c>
      <c r="K107" s="44">
        <v>312</v>
      </c>
      <c r="L107" s="44">
        <v>38</v>
      </c>
      <c r="M107" s="45">
        <f t="shared" si="13"/>
        <v>0.10857142857142857</v>
      </c>
      <c r="N107" s="42">
        <v>1776</v>
      </c>
      <c r="O107" s="42">
        <v>173</v>
      </c>
      <c r="P107" s="48">
        <f t="shared" si="14"/>
        <v>9.7409909909909914E-2</v>
      </c>
      <c r="Q107" s="42">
        <v>432</v>
      </c>
      <c r="R107" s="42">
        <v>60</v>
      </c>
      <c r="S107" s="48">
        <f t="shared" si="15"/>
        <v>0.12195121951219512</v>
      </c>
      <c r="T107" s="44">
        <v>1901</v>
      </c>
      <c r="U107" s="45">
        <f t="shared" si="16"/>
        <v>0.18674381904260914</v>
      </c>
      <c r="V107" s="44">
        <v>315</v>
      </c>
      <c r="W107" s="44">
        <v>40</v>
      </c>
      <c r="X107" s="45">
        <f t="shared" si="17"/>
        <v>0.11267605633802817</v>
      </c>
      <c r="Y107" s="49">
        <f t="shared" si="18"/>
        <v>0.1368627115261605</v>
      </c>
      <c r="Z107" s="49">
        <f t="shared" si="19"/>
        <v>0.10424229905623264</v>
      </c>
    </row>
    <row r="108" spans="1:26" x14ac:dyDescent="0.25">
      <c r="A108" s="47">
        <v>1311</v>
      </c>
      <c r="B108" s="42">
        <v>1803</v>
      </c>
      <c r="C108" s="42">
        <v>375</v>
      </c>
      <c r="D108" s="48">
        <f t="shared" si="10"/>
        <v>0.20798668885191349</v>
      </c>
      <c r="E108" s="42">
        <v>194</v>
      </c>
      <c r="F108" s="42">
        <v>77</v>
      </c>
      <c r="G108" s="48">
        <f t="shared" si="11"/>
        <v>0.28413284132841327</v>
      </c>
      <c r="H108" s="44">
        <v>1807</v>
      </c>
      <c r="I108" s="44">
        <v>324</v>
      </c>
      <c r="J108" s="45">
        <f t="shared" si="12"/>
        <v>0.17930271167681239</v>
      </c>
      <c r="K108" s="44">
        <v>212</v>
      </c>
      <c r="L108" s="44">
        <v>75</v>
      </c>
      <c r="M108" s="45">
        <f t="shared" si="13"/>
        <v>0.26132404181184671</v>
      </c>
      <c r="N108" s="42">
        <v>1894</v>
      </c>
      <c r="O108" s="42">
        <v>291</v>
      </c>
      <c r="P108" s="48">
        <f t="shared" si="14"/>
        <v>0.15364308342133051</v>
      </c>
      <c r="Q108" s="42">
        <v>401</v>
      </c>
      <c r="R108" s="42">
        <v>144</v>
      </c>
      <c r="S108" s="48">
        <f t="shared" si="15"/>
        <v>0.26422018348623855</v>
      </c>
      <c r="T108" s="44">
        <v>1886</v>
      </c>
      <c r="U108" s="45">
        <f t="shared" si="16"/>
        <v>0.18663838812301167</v>
      </c>
      <c r="V108" s="44">
        <v>285</v>
      </c>
      <c r="W108" s="44">
        <v>67</v>
      </c>
      <c r="X108" s="45">
        <f t="shared" si="17"/>
        <v>0.19034090909090909</v>
      </c>
      <c r="Y108" s="49">
        <f t="shared" si="18"/>
        <v>0.18189271801826701</v>
      </c>
      <c r="Z108" s="49">
        <f t="shared" si="19"/>
        <v>0.25000449392935187</v>
      </c>
    </row>
    <row r="109" spans="1:26" x14ac:dyDescent="0.25">
      <c r="A109" s="47">
        <v>1337</v>
      </c>
      <c r="B109" s="42">
        <v>2075</v>
      </c>
      <c r="C109" s="42">
        <v>432</v>
      </c>
      <c r="D109" s="48">
        <f t="shared" si="10"/>
        <v>0.20819277108433734</v>
      </c>
      <c r="E109" s="42">
        <v>28</v>
      </c>
      <c r="F109" s="42">
        <v>376</v>
      </c>
      <c r="G109" s="48">
        <f t="shared" si="11"/>
        <v>0.93069306930693074</v>
      </c>
      <c r="H109" s="44">
        <v>2100</v>
      </c>
      <c r="I109" s="44">
        <v>432</v>
      </c>
      <c r="J109" s="45">
        <f t="shared" si="12"/>
        <v>0.20571428571428571</v>
      </c>
      <c r="K109" s="44">
        <v>75</v>
      </c>
      <c r="L109" s="44">
        <v>415</v>
      </c>
      <c r="M109" s="45">
        <f t="shared" si="13"/>
        <v>0.84693877551020413</v>
      </c>
      <c r="N109" s="42">
        <v>2160</v>
      </c>
      <c r="O109" s="42">
        <v>365</v>
      </c>
      <c r="P109" s="48">
        <f t="shared" si="14"/>
        <v>0.16898148148148148</v>
      </c>
      <c r="Q109" s="42">
        <v>186</v>
      </c>
      <c r="R109" s="42">
        <v>731</v>
      </c>
      <c r="S109" s="48">
        <f t="shared" si="15"/>
        <v>0.79716466739367497</v>
      </c>
      <c r="T109" s="44">
        <v>2193</v>
      </c>
      <c r="U109" s="45">
        <f t="shared" si="16"/>
        <v>0.25398996808025537</v>
      </c>
      <c r="V109" s="44">
        <v>145</v>
      </c>
      <c r="W109" s="44">
        <v>412</v>
      </c>
      <c r="X109" s="45">
        <f t="shared" si="17"/>
        <v>0.73967684021543989</v>
      </c>
      <c r="Y109" s="49">
        <f t="shared" si="18"/>
        <v>0.20921962659008997</v>
      </c>
      <c r="Z109" s="49">
        <f t="shared" si="19"/>
        <v>0.82861833810656238</v>
      </c>
    </row>
    <row r="110" spans="1:26" x14ac:dyDescent="0.25">
      <c r="A110" s="47">
        <v>1339</v>
      </c>
      <c r="B110" s="42">
        <v>2638</v>
      </c>
      <c r="C110" s="42">
        <v>489</v>
      </c>
      <c r="D110" s="48">
        <f t="shared" si="10"/>
        <v>0.18536770280515541</v>
      </c>
      <c r="E110" s="42">
        <v>52</v>
      </c>
      <c r="F110" s="42">
        <v>354</v>
      </c>
      <c r="G110" s="48">
        <f t="shared" si="11"/>
        <v>0.8719211822660099</v>
      </c>
      <c r="H110" s="44">
        <v>2639</v>
      </c>
      <c r="I110" s="44">
        <v>436</v>
      </c>
      <c r="J110" s="45">
        <f t="shared" si="12"/>
        <v>0.165214096248579</v>
      </c>
      <c r="K110" s="44">
        <v>100</v>
      </c>
      <c r="L110" s="44">
        <v>342</v>
      </c>
      <c r="M110" s="45">
        <f t="shared" si="13"/>
        <v>0.77375565610859731</v>
      </c>
      <c r="N110" s="42">
        <v>2857</v>
      </c>
      <c r="O110" s="42">
        <v>391</v>
      </c>
      <c r="P110" s="48">
        <f t="shared" si="14"/>
        <v>0.13685684284214211</v>
      </c>
      <c r="Q110" s="42">
        <v>259</v>
      </c>
      <c r="R110" s="42">
        <v>677</v>
      </c>
      <c r="S110" s="48">
        <f t="shared" si="15"/>
        <v>0.72329059829059827</v>
      </c>
      <c r="T110" s="44">
        <v>2843</v>
      </c>
      <c r="U110" s="45">
        <f t="shared" si="16"/>
        <v>0.19486457966936335</v>
      </c>
      <c r="V110" s="44">
        <v>213</v>
      </c>
      <c r="W110" s="44">
        <v>341</v>
      </c>
      <c r="X110" s="45">
        <f t="shared" si="17"/>
        <v>0.6155234657039711</v>
      </c>
      <c r="Y110" s="49">
        <f t="shared" si="18"/>
        <v>0.17057580539130995</v>
      </c>
      <c r="Z110" s="49">
        <f t="shared" si="19"/>
        <v>0.74612272559229409</v>
      </c>
    </row>
    <row r="111" spans="1:26" x14ac:dyDescent="0.25">
      <c r="A111" s="47">
        <v>1345</v>
      </c>
      <c r="B111" s="42">
        <v>208</v>
      </c>
      <c r="C111" s="42">
        <v>41</v>
      </c>
      <c r="D111" s="48">
        <f t="shared" si="10"/>
        <v>0.19711538461538461</v>
      </c>
      <c r="E111" s="42">
        <v>2</v>
      </c>
      <c r="F111" s="42">
        <v>9</v>
      </c>
      <c r="G111" s="48">
        <f t="shared" si="11"/>
        <v>0.81818181818181823</v>
      </c>
      <c r="H111" s="44">
        <v>236</v>
      </c>
      <c r="I111" s="44">
        <v>35</v>
      </c>
      <c r="J111" s="45">
        <f t="shared" si="12"/>
        <v>0.14830508474576271</v>
      </c>
      <c r="K111" s="44">
        <v>4</v>
      </c>
      <c r="L111" s="44">
        <v>10</v>
      </c>
      <c r="M111" s="45">
        <f t="shared" si="13"/>
        <v>0.7142857142857143</v>
      </c>
      <c r="N111" s="42">
        <v>338</v>
      </c>
      <c r="O111" s="42">
        <v>50</v>
      </c>
      <c r="P111" s="48">
        <f t="shared" si="14"/>
        <v>0.14792899408284024</v>
      </c>
      <c r="Q111" s="42">
        <v>31</v>
      </c>
      <c r="R111" s="42">
        <v>41</v>
      </c>
      <c r="S111" s="48">
        <f t="shared" si="15"/>
        <v>0.56944444444444442</v>
      </c>
      <c r="T111" s="44">
        <v>362</v>
      </c>
      <c r="U111" s="45">
        <f t="shared" si="16"/>
        <v>0.10220994475138122</v>
      </c>
      <c r="V111" s="44">
        <v>17</v>
      </c>
      <c r="W111" s="44">
        <v>20</v>
      </c>
      <c r="X111" s="45">
        <f t="shared" si="17"/>
        <v>0.54054054054054057</v>
      </c>
      <c r="Y111" s="49">
        <f t="shared" si="18"/>
        <v>0.1488898520488422</v>
      </c>
      <c r="Z111" s="49">
        <f t="shared" si="19"/>
        <v>0.66061312936312944</v>
      </c>
    </row>
    <row r="112" spans="1:26" x14ac:dyDescent="0.25">
      <c r="A112" s="47">
        <v>1346</v>
      </c>
      <c r="B112" s="42">
        <v>1322</v>
      </c>
      <c r="C112" s="42">
        <v>224</v>
      </c>
      <c r="D112" s="48">
        <f t="shared" si="10"/>
        <v>0.16944024205748864</v>
      </c>
      <c r="E112" s="42">
        <v>127</v>
      </c>
      <c r="F112" s="42">
        <v>0</v>
      </c>
      <c r="G112" s="48">
        <f t="shared" si="11"/>
        <v>0</v>
      </c>
      <c r="H112" s="44">
        <v>1301</v>
      </c>
      <c r="I112" s="44">
        <v>108</v>
      </c>
      <c r="J112" s="45">
        <f t="shared" si="12"/>
        <v>8.3013066871637203E-2</v>
      </c>
      <c r="K112" s="44">
        <v>129</v>
      </c>
      <c r="L112" s="44">
        <v>4</v>
      </c>
      <c r="M112" s="45">
        <f t="shared" si="13"/>
        <v>3.007518796992481E-2</v>
      </c>
      <c r="N112" s="42">
        <v>1331</v>
      </c>
      <c r="O112" s="42">
        <v>186</v>
      </c>
      <c r="P112" s="48">
        <f t="shared" si="14"/>
        <v>0.13974455296769348</v>
      </c>
      <c r="Q112" s="42">
        <v>182</v>
      </c>
      <c r="R112" s="42">
        <v>8</v>
      </c>
      <c r="S112" s="48">
        <f t="shared" si="15"/>
        <v>4.2105263157894736E-2</v>
      </c>
      <c r="T112" s="44">
        <v>1308</v>
      </c>
      <c r="U112" s="45">
        <f t="shared" si="16"/>
        <v>7.5688073394495417E-2</v>
      </c>
      <c r="V112" s="44">
        <v>94</v>
      </c>
      <c r="W112" s="44">
        <v>5</v>
      </c>
      <c r="X112" s="45">
        <f t="shared" si="17"/>
        <v>5.0505050505050504E-2</v>
      </c>
      <c r="Y112" s="49">
        <f t="shared" si="18"/>
        <v>0.11697148382282868</v>
      </c>
      <c r="Z112" s="49">
        <f t="shared" si="19"/>
        <v>3.0671375408217513E-2</v>
      </c>
    </row>
    <row r="113" spans="1:26" x14ac:dyDescent="0.25">
      <c r="A113" s="47">
        <v>1347</v>
      </c>
      <c r="B113" s="42">
        <v>4045</v>
      </c>
      <c r="C113" s="42">
        <v>611</v>
      </c>
      <c r="D113" s="48">
        <f t="shared" si="10"/>
        <v>0.15105067985166873</v>
      </c>
      <c r="E113" s="42">
        <v>189</v>
      </c>
      <c r="F113" s="42">
        <v>384</v>
      </c>
      <c r="G113" s="48">
        <f t="shared" si="11"/>
        <v>0.67015706806282727</v>
      </c>
      <c r="H113" s="44">
        <v>4176</v>
      </c>
      <c r="I113" s="44">
        <v>661</v>
      </c>
      <c r="J113" s="45">
        <f t="shared" si="12"/>
        <v>0.15828544061302682</v>
      </c>
      <c r="K113" s="44">
        <v>261</v>
      </c>
      <c r="L113" s="44">
        <v>446</v>
      </c>
      <c r="M113" s="45">
        <f t="shared" si="13"/>
        <v>0.63083451202263086</v>
      </c>
      <c r="N113" s="42">
        <v>4437</v>
      </c>
      <c r="O113" s="42">
        <v>490</v>
      </c>
      <c r="P113" s="48">
        <f t="shared" si="14"/>
        <v>0.1104349785891368</v>
      </c>
      <c r="Q113" s="42">
        <v>649</v>
      </c>
      <c r="R113" s="42">
        <v>919</v>
      </c>
      <c r="S113" s="48">
        <f t="shared" si="15"/>
        <v>0.58609693877551017</v>
      </c>
      <c r="T113" s="44">
        <v>4488</v>
      </c>
      <c r="U113" s="45">
        <f t="shared" si="16"/>
        <v>0.18805704099821746</v>
      </c>
      <c r="V113" s="44">
        <v>446</v>
      </c>
      <c r="W113" s="44">
        <v>398</v>
      </c>
      <c r="X113" s="45">
        <f t="shared" si="17"/>
        <v>0.47156398104265401</v>
      </c>
      <c r="Y113" s="49">
        <f t="shared" si="18"/>
        <v>0.15195703501301247</v>
      </c>
      <c r="Z113" s="49">
        <f t="shared" si="19"/>
        <v>0.58966312497590556</v>
      </c>
    </row>
    <row r="114" spans="1:26" x14ac:dyDescent="0.25">
      <c r="A114" s="47">
        <v>1348</v>
      </c>
      <c r="B114" s="42">
        <v>595</v>
      </c>
      <c r="C114" s="42">
        <v>114</v>
      </c>
      <c r="D114" s="48">
        <f t="shared" si="10"/>
        <v>0.1915966386554622</v>
      </c>
      <c r="E114" s="42">
        <v>11</v>
      </c>
      <c r="F114" s="42">
        <v>60</v>
      </c>
      <c r="G114" s="48">
        <f t="shared" si="11"/>
        <v>0.84507042253521125</v>
      </c>
      <c r="H114" s="44">
        <v>651</v>
      </c>
      <c r="I114" s="44">
        <v>110</v>
      </c>
      <c r="J114" s="45">
        <f t="shared" si="12"/>
        <v>0.16897081413210446</v>
      </c>
      <c r="K114" s="44">
        <v>19</v>
      </c>
      <c r="L114" s="44">
        <v>93</v>
      </c>
      <c r="M114" s="45">
        <f t="shared" si="13"/>
        <v>0.8303571428571429</v>
      </c>
      <c r="N114" s="42">
        <v>725</v>
      </c>
      <c r="O114" s="42">
        <v>67</v>
      </c>
      <c r="P114" s="48">
        <f t="shared" si="14"/>
        <v>9.2413793103448272E-2</v>
      </c>
      <c r="Q114" s="42">
        <v>40</v>
      </c>
      <c r="R114" s="42">
        <v>224</v>
      </c>
      <c r="S114" s="48">
        <f t="shared" si="15"/>
        <v>0.84848484848484851</v>
      </c>
      <c r="T114" s="44">
        <v>772</v>
      </c>
      <c r="U114" s="45">
        <f t="shared" si="16"/>
        <v>0.2422279792746114</v>
      </c>
      <c r="V114" s="44">
        <v>35</v>
      </c>
      <c r="W114" s="44">
        <v>152</v>
      </c>
      <c r="X114" s="45">
        <f t="shared" si="17"/>
        <v>0.81283422459893051</v>
      </c>
      <c r="Y114" s="49">
        <f t="shared" si="18"/>
        <v>0.17380230629140658</v>
      </c>
      <c r="Z114" s="49">
        <f t="shared" si="19"/>
        <v>0.83418665961903327</v>
      </c>
    </row>
    <row r="115" spans="1:26" x14ac:dyDescent="0.25">
      <c r="A115" s="47">
        <v>1351</v>
      </c>
      <c r="B115" s="42">
        <v>1</v>
      </c>
      <c r="C115" s="42">
        <v>0</v>
      </c>
      <c r="D115" s="48">
        <f t="shared" si="10"/>
        <v>0</v>
      </c>
      <c r="E115" s="42">
        <v>0</v>
      </c>
      <c r="F115" s="42">
        <v>0</v>
      </c>
      <c r="G115" s="48">
        <f t="shared" si="11"/>
        <v>0</v>
      </c>
      <c r="H115" s="44">
        <v>0</v>
      </c>
      <c r="I115" s="44">
        <v>0</v>
      </c>
      <c r="J115" s="45">
        <f t="shared" si="12"/>
        <v>0</v>
      </c>
      <c r="K115" s="44">
        <v>0</v>
      </c>
      <c r="L115" s="44">
        <v>0</v>
      </c>
      <c r="M115" s="45">
        <f t="shared" si="13"/>
        <v>0</v>
      </c>
      <c r="N115" s="42">
        <v>0</v>
      </c>
      <c r="O115" s="42">
        <v>0</v>
      </c>
      <c r="P115" s="48">
        <f t="shared" si="14"/>
        <v>0</v>
      </c>
      <c r="Q115" s="42">
        <v>0</v>
      </c>
      <c r="R115" s="42">
        <v>0</v>
      </c>
      <c r="S115" s="48">
        <f t="shared" si="15"/>
        <v>0</v>
      </c>
      <c r="T115" s="44">
        <v>0</v>
      </c>
      <c r="U115" s="45">
        <f t="shared" si="16"/>
        <v>0</v>
      </c>
      <c r="V115" s="44">
        <v>0</v>
      </c>
      <c r="W115" s="44">
        <v>0</v>
      </c>
      <c r="X115" s="45">
        <f t="shared" si="17"/>
        <v>0</v>
      </c>
      <c r="Y115" s="49">
        <f t="shared" si="18"/>
        <v>0</v>
      </c>
      <c r="Z115" s="49">
        <f t="shared" si="19"/>
        <v>0</v>
      </c>
    </row>
    <row r="116" spans="1:26" x14ac:dyDescent="0.25">
      <c r="A116" s="47">
        <v>1352</v>
      </c>
      <c r="B116" s="42">
        <v>613</v>
      </c>
      <c r="C116" s="42">
        <v>106</v>
      </c>
      <c r="D116" s="48">
        <f t="shared" si="10"/>
        <v>0.1729200652528548</v>
      </c>
      <c r="E116" s="42">
        <v>26</v>
      </c>
      <c r="F116" s="42">
        <v>76</v>
      </c>
      <c r="G116" s="48">
        <f t="shared" si="11"/>
        <v>0.74509803921568629</v>
      </c>
      <c r="H116" s="44">
        <v>607</v>
      </c>
      <c r="I116" s="44">
        <v>107</v>
      </c>
      <c r="J116" s="45">
        <f t="shared" si="12"/>
        <v>0.17627677100494235</v>
      </c>
      <c r="K116" s="44">
        <v>40</v>
      </c>
      <c r="L116" s="44">
        <v>87</v>
      </c>
      <c r="M116" s="45">
        <f t="shared" si="13"/>
        <v>0.68503937007874016</v>
      </c>
      <c r="N116" s="42">
        <v>630</v>
      </c>
      <c r="O116" s="42">
        <v>80</v>
      </c>
      <c r="P116" s="48">
        <f t="shared" si="14"/>
        <v>0.12698412698412698</v>
      </c>
      <c r="Q116" s="42">
        <v>58</v>
      </c>
      <c r="R116" s="42">
        <v>178</v>
      </c>
      <c r="S116" s="48">
        <f t="shared" si="15"/>
        <v>0.75423728813559321</v>
      </c>
      <c r="T116" s="44">
        <v>654</v>
      </c>
      <c r="U116" s="45">
        <f t="shared" si="16"/>
        <v>0.22477064220183487</v>
      </c>
      <c r="V116" s="44">
        <v>48</v>
      </c>
      <c r="W116" s="44">
        <v>99</v>
      </c>
      <c r="X116" s="45">
        <f t="shared" si="17"/>
        <v>0.67346938775510201</v>
      </c>
      <c r="Y116" s="49">
        <f t="shared" si="18"/>
        <v>0.17523790136093975</v>
      </c>
      <c r="Z116" s="49">
        <f t="shared" si="19"/>
        <v>0.71446102129628042</v>
      </c>
    </row>
    <row r="117" spans="1:26" x14ac:dyDescent="0.25">
      <c r="A117" s="47">
        <v>1366</v>
      </c>
      <c r="B117" s="42">
        <v>0</v>
      </c>
      <c r="C117" s="42">
        <v>0</v>
      </c>
      <c r="D117" s="48">
        <f t="shared" si="10"/>
        <v>0</v>
      </c>
      <c r="E117" s="42">
        <v>0</v>
      </c>
      <c r="F117" s="42">
        <v>0</v>
      </c>
      <c r="G117" s="48">
        <f t="shared" si="11"/>
        <v>0</v>
      </c>
      <c r="H117" s="44">
        <v>0</v>
      </c>
      <c r="I117" s="44">
        <v>0</v>
      </c>
      <c r="J117" s="45">
        <f t="shared" si="12"/>
        <v>0</v>
      </c>
      <c r="K117" s="44">
        <v>0</v>
      </c>
      <c r="L117" s="44">
        <v>0</v>
      </c>
      <c r="M117" s="45">
        <f t="shared" si="13"/>
        <v>0</v>
      </c>
      <c r="N117" s="42">
        <v>0</v>
      </c>
      <c r="O117" s="42">
        <v>0</v>
      </c>
      <c r="P117" s="48">
        <f t="shared" si="14"/>
        <v>0</v>
      </c>
      <c r="Q117" s="42">
        <v>0</v>
      </c>
      <c r="R117" s="42">
        <v>0</v>
      </c>
      <c r="S117" s="48">
        <f t="shared" si="15"/>
        <v>0</v>
      </c>
      <c r="T117" s="44">
        <v>0</v>
      </c>
      <c r="U117" s="45">
        <f t="shared" si="16"/>
        <v>0</v>
      </c>
      <c r="V117" s="44">
        <v>0</v>
      </c>
      <c r="W117" s="44">
        <v>0</v>
      </c>
      <c r="X117" s="45">
        <f t="shared" si="17"/>
        <v>0</v>
      </c>
      <c r="Y117" s="49">
        <f t="shared" si="18"/>
        <v>0</v>
      </c>
      <c r="Z117" s="49">
        <f t="shared" si="19"/>
        <v>0</v>
      </c>
    </row>
    <row r="118" spans="1:26" x14ac:dyDescent="0.25">
      <c r="A118" s="47">
        <v>1376</v>
      </c>
      <c r="B118" s="42">
        <v>21</v>
      </c>
      <c r="C118" s="42">
        <v>1</v>
      </c>
      <c r="D118" s="48">
        <f t="shared" si="10"/>
        <v>4.7619047619047616E-2</v>
      </c>
      <c r="E118" s="42">
        <v>0</v>
      </c>
      <c r="F118" s="42">
        <v>2</v>
      </c>
      <c r="G118" s="48">
        <f t="shared" si="11"/>
        <v>1</v>
      </c>
      <c r="H118" s="44">
        <v>24</v>
      </c>
      <c r="I118" s="44">
        <v>1</v>
      </c>
      <c r="J118" s="45">
        <f t="shared" si="12"/>
        <v>4.1666666666666664E-2</v>
      </c>
      <c r="K118" s="44">
        <v>0</v>
      </c>
      <c r="L118" s="44">
        <v>2</v>
      </c>
      <c r="M118" s="45">
        <f t="shared" si="13"/>
        <v>1</v>
      </c>
      <c r="N118" s="42">
        <v>22</v>
      </c>
      <c r="O118" s="42">
        <v>3</v>
      </c>
      <c r="P118" s="48">
        <f t="shared" si="14"/>
        <v>0.13636363636363635</v>
      </c>
      <c r="Q118" s="42">
        <v>0</v>
      </c>
      <c r="R118" s="42">
        <v>0</v>
      </c>
      <c r="S118" s="48">
        <f t="shared" si="15"/>
        <v>0</v>
      </c>
      <c r="T118" s="44">
        <v>18</v>
      </c>
      <c r="U118" s="45">
        <f t="shared" si="16"/>
        <v>5.5555555555555552E-2</v>
      </c>
      <c r="V118" s="44">
        <v>0</v>
      </c>
      <c r="W118" s="44">
        <v>1</v>
      </c>
      <c r="X118" s="45">
        <f t="shared" si="17"/>
        <v>1</v>
      </c>
      <c r="Y118" s="49">
        <f t="shared" si="18"/>
        <v>7.0301226551226545E-2</v>
      </c>
      <c r="Z118" s="49">
        <f t="shared" si="19"/>
        <v>0.75</v>
      </c>
    </row>
    <row r="119" spans="1:26" x14ac:dyDescent="0.25">
      <c r="A119" s="47">
        <v>1377</v>
      </c>
      <c r="B119" s="42">
        <v>3724</v>
      </c>
      <c r="C119" s="42">
        <v>656</v>
      </c>
      <c r="D119" s="48">
        <f t="shared" si="10"/>
        <v>0.17615467239527391</v>
      </c>
      <c r="E119" s="42">
        <v>101</v>
      </c>
      <c r="F119" s="42">
        <v>404</v>
      </c>
      <c r="G119" s="48">
        <f t="shared" si="11"/>
        <v>0.8</v>
      </c>
      <c r="H119" s="44">
        <v>3797</v>
      </c>
      <c r="I119" s="44">
        <v>598</v>
      </c>
      <c r="J119" s="45">
        <f t="shared" si="12"/>
        <v>0.15749275744008429</v>
      </c>
      <c r="K119" s="44">
        <v>166</v>
      </c>
      <c r="L119" s="44">
        <v>410</v>
      </c>
      <c r="M119" s="45">
        <f t="shared" si="13"/>
        <v>0.71180555555555558</v>
      </c>
      <c r="N119" s="42">
        <v>4170</v>
      </c>
      <c r="O119" s="42">
        <v>524</v>
      </c>
      <c r="P119" s="48">
        <f t="shared" si="14"/>
        <v>0.12565947242206235</v>
      </c>
      <c r="Q119" s="42">
        <v>477</v>
      </c>
      <c r="R119" s="42">
        <v>880</v>
      </c>
      <c r="S119" s="48">
        <f t="shared" si="15"/>
        <v>0.6484893146647015</v>
      </c>
      <c r="T119" s="44">
        <v>4083</v>
      </c>
      <c r="U119" s="45">
        <f t="shared" si="16"/>
        <v>0.1790350232672055</v>
      </c>
      <c r="V119" s="44">
        <v>320</v>
      </c>
      <c r="W119" s="44">
        <v>411</v>
      </c>
      <c r="X119" s="45">
        <f t="shared" si="17"/>
        <v>0.56224350205198359</v>
      </c>
      <c r="Y119" s="49">
        <f t="shared" si="18"/>
        <v>0.15958548138115652</v>
      </c>
      <c r="Z119" s="49">
        <f t="shared" si="19"/>
        <v>0.68063459306806018</v>
      </c>
    </row>
    <row r="120" spans="1:26" x14ac:dyDescent="0.25">
      <c r="A120" s="47">
        <v>1378</v>
      </c>
      <c r="B120" s="42">
        <v>3252</v>
      </c>
      <c r="C120" s="42">
        <v>652</v>
      </c>
      <c r="D120" s="48">
        <f t="shared" si="10"/>
        <v>0.2004920049200492</v>
      </c>
      <c r="E120" s="42">
        <v>207</v>
      </c>
      <c r="F120" s="42">
        <v>106</v>
      </c>
      <c r="G120" s="48">
        <f t="shared" si="11"/>
        <v>0.33865814696485624</v>
      </c>
      <c r="H120" s="44">
        <v>3351</v>
      </c>
      <c r="I120" s="44">
        <v>514</v>
      </c>
      <c r="J120" s="45">
        <f t="shared" si="12"/>
        <v>0.15338704864219635</v>
      </c>
      <c r="K120" s="44">
        <v>270</v>
      </c>
      <c r="L120" s="44">
        <v>129</v>
      </c>
      <c r="M120" s="45">
        <f t="shared" si="13"/>
        <v>0.32330827067669171</v>
      </c>
      <c r="N120" s="42">
        <v>3594</v>
      </c>
      <c r="O120" s="42">
        <v>594</v>
      </c>
      <c r="P120" s="48">
        <f t="shared" si="14"/>
        <v>0.1652754590984975</v>
      </c>
      <c r="Q120" s="42">
        <v>542</v>
      </c>
      <c r="R120" s="42">
        <v>286</v>
      </c>
      <c r="S120" s="48">
        <f t="shared" si="15"/>
        <v>0.34541062801932365</v>
      </c>
      <c r="T120" s="44">
        <v>3656</v>
      </c>
      <c r="U120" s="45">
        <f t="shared" si="16"/>
        <v>0.13211159737417943</v>
      </c>
      <c r="V120" s="44">
        <v>349</v>
      </c>
      <c r="W120" s="44">
        <v>134</v>
      </c>
      <c r="X120" s="45">
        <f t="shared" si="17"/>
        <v>0.2774327122153209</v>
      </c>
      <c r="Y120" s="49">
        <f t="shared" si="18"/>
        <v>0.1628165275087306</v>
      </c>
      <c r="Z120" s="49">
        <f t="shared" si="19"/>
        <v>0.32120243946904808</v>
      </c>
    </row>
    <row r="121" spans="1:26" x14ac:dyDescent="0.25">
      <c r="A121" s="47">
        <v>1380</v>
      </c>
      <c r="B121" s="42">
        <v>1502</v>
      </c>
      <c r="C121" s="42">
        <v>327</v>
      </c>
      <c r="D121" s="48">
        <f t="shared" si="10"/>
        <v>0.21770972037283623</v>
      </c>
      <c r="E121" s="42">
        <v>29</v>
      </c>
      <c r="F121" s="42">
        <v>168</v>
      </c>
      <c r="G121" s="48">
        <f t="shared" si="11"/>
        <v>0.85279187817258884</v>
      </c>
      <c r="H121" s="44">
        <v>1491</v>
      </c>
      <c r="I121" s="44">
        <v>228</v>
      </c>
      <c r="J121" s="45">
        <f t="shared" si="12"/>
        <v>0.15291750503018109</v>
      </c>
      <c r="K121" s="44">
        <v>67</v>
      </c>
      <c r="L121" s="44">
        <v>152</v>
      </c>
      <c r="M121" s="45">
        <f t="shared" si="13"/>
        <v>0.69406392694063923</v>
      </c>
      <c r="N121" s="42">
        <v>1612</v>
      </c>
      <c r="O121" s="42">
        <v>241</v>
      </c>
      <c r="P121" s="48">
        <f t="shared" si="14"/>
        <v>0.14950372208436724</v>
      </c>
      <c r="Q121" s="42">
        <v>199</v>
      </c>
      <c r="R121" s="42">
        <v>289</v>
      </c>
      <c r="S121" s="48">
        <f t="shared" si="15"/>
        <v>0.59221311475409832</v>
      </c>
      <c r="T121" s="44">
        <v>1595</v>
      </c>
      <c r="U121" s="45">
        <f t="shared" si="16"/>
        <v>0.17429467084639499</v>
      </c>
      <c r="V121" s="44">
        <v>130</v>
      </c>
      <c r="W121" s="44">
        <v>148</v>
      </c>
      <c r="X121" s="45">
        <f t="shared" si="17"/>
        <v>0.53237410071942448</v>
      </c>
      <c r="Y121" s="49">
        <f t="shared" si="18"/>
        <v>0.1736064045834449</v>
      </c>
      <c r="Z121" s="49">
        <f t="shared" si="19"/>
        <v>0.66786075514668775</v>
      </c>
    </row>
    <row r="122" spans="1:26" x14ac:dyDescent="0.25">
      <c r="A122" s="47">
        <v>1382</v>
      </c>
      <c r="B122" s="42">
        <v>2118</v>
      </c>
      <c r="C122" s="42">
        <v>358</v>
      </c>
      <c r="D122" s="48">
        <f t="shared" si="10"/>
        <v>0.16902738432483475</v>
      </c>
      <c r="E122" s="42">
        <v>34</v>
      </c>
      <c r="F122" s="42">
        <v>49</v>
      </c>
      <c r="G122" s="48">
        <f t="shared" si="11"/>
        <v>0.59036144578313254</v>
      </c>
      <c r="H122" s="44">
        <v>2251</v>
      </c>
      <c r="I122" s="44">
        <v>222</v>
      </c>
      <c r="J122" s="45">
        <f t="shared" si="12"/>
        <v>9.8622834295868503E-2</v>
      </c>
      <c r="K122" s="44">
        <v>51</v>
      </c>
      <c r="L122" s="44">
        <v>62</v>
      </c>
      <c r="M122" s="45">
        <f t="shared" si="13"/>
        <v>0.54867256637168138</v>
      </c>
      <c r="N122" s="42">
        <v>2749</v>
      </c>
      <c r="O122" s="42">
        <v>348</v>
      </c>
      <c r="P122" s="48">
        <f t="shared" si="14"/>
        <v>0.12659148781375046</v>
      </c>
      <c r="Q122" s="42">
        <v>243</v>
      </c>
      <c r="R122" s="42">
        <v>148</v>
      </c>
      <c r="S122" s="48">
        <f t="shared" si="15"/>
        <v>0.37851662404092073</v>
      </c>
      <c r="T122" s="44">
        <v>2756</v>
      </c>
      <c r="U122" s="45">
        <f t="shared" si="16"/>
        <v>7.2568940493468792E-2</v>
      </c>
      <c r="V122" s="44">
        <v>154</v>
      </c>
      <c r="W122" s="44">
        <v>46</v>
      </c>
      <c r="X122" s="45">
        <f t="shared" si="17"/>
        <v>0.23</v>
      </c>
      <c r="Y122" s="49">
        <f t="shared" si="18"/>
        <v>0.11670266173198063</v>
      </c>
      <c r="Z122" s="49">
        <f t="shared" si="19"/>
        <v>0.43688765904893367</v>
      </c>
    </row>
    <row r="123" spans="1:26" x14ac:dyDescent="0.25">
      <c r="A123" s="47">
        <v>1388</v>
      </c>
      <c r="B123" s="42">
        <v>2525</v>
      </c>
      <c r="C123" s="42">
        <v>505</v>
      </c>
      <c r="D123" s="48">
        <f t="shared" si="10"/>
        <v>0.2</v>
      </c>
      <c r="E123" s="42">
        <v>41</v>
      </c>
      <c r="F123" s="42">
        <v>91</v>
      </c>
      <c r="G123" s="48">
        <f t="shared" si="11"/>
        <v>0.68939393939393945</v>
      </c>
      <c r="H123" s="44">
        <v>2628</v>
      </c>
      <c r="I123" s="44">
        <v>380</v>
      </c>
      <c r="J123" s="45">
        <f t="shared" si="12"/>
        <v>0.14459665144596651</v>
      </c>
      <c r="K123" s="44">
        <v>56</v>
      </c>
      <c r="L123" s="44">
        <v>91</v>
      </c>
      <c r="M123" s="45">
        <f t="shared" si="13"/>
        <v>0.61904761904761907</v>
      </c>
      <c r="N123" s="42">
        <v>3050</v>
      </c>
      <c r="O123" s="42">
        <v>460</v>
      </c>
      <c r="P123" s="48">
        <f t="shared" si="14"/>
        <v>0.15081967213114755</v>
      </c>
      <c r="Q123" s="42">
        <v>261</v>
      </c>
      <c r="R123" s="42">
        <v>272</v>
      </c>
      <c r="S123" s="48">
        <f t="shared" si="15"/>
        <v>0.51031894934333955</v>
      </c>
      <c r="T123" s="44">
        <v>3057</v>
      </c>
      <c r="U123" s="45">
        <f t="shared" si="16"/>
        <v>8.8649002289826626E-2</v>
      </c>
      <c r="V123" s="44">
        <v>175</v>
      </c>
      <c r="W123" s="44">
        <v>96</v>
      </c>
      <c r="X123" s="45">
        <f t="shared" si="17"/>
        <v>0.35424354243542433</v>
      </c>
      <c r="Y123" s="49">
        <f t="shared" si="18"/>
        <v>0.14601633146673518</v>
      </c>
      <c r="Z123" s="49">
        <f t="shared" si="19"/>
        <v>0.54325101255508057</v>
      </c>
    </row>
    <row r="124" spans="1:26" x14ac:dyDescent="0.25">
      <c r="A124" s="47">
        <v>1394</v>
      </c>
      <c r="B124" s="42">
        <v>0</v>
      </c>
      <c r="C124" s="42">
        <v>0</v>
      </c>
      <c r="D124" s="48">
        <f t="shared" si="10"/>
        <v>0</v>
      </c>
      <c r="E124" s="42">
        <v>0</v>
      </c>
      <c r="F124" s="42">
        <v>0</v>
      </c>
      <c r="G124" s="48">
        <f t="shared" si="11"/>
        <v>0</v>
      </c>
      <c r="H124" s="44">
        <v>0</v>
      </c>
      <c r="I124" s="44">
        <v>0</v>
      </c>
      <c r="J124" s="45">
        <f t="shared" si="12"/>
        <v>0</v>
      </c>
      <c r="K124" s="44">
        <v>0</v>
      </c>
      <c r="L124" s="44">
        <v>0</v>
      </c>
      <c r="M124" s="45">
        <f t="shared" si="13"/>
        <v>0</v>
      </c>
      <c r="N124" s="42">
        <v>0</v>
      </c>
      <c r="O124" s="42">
        <v>0</v>
      </c>
      <c r="P124" s="48">
        <f t="shared" si="14"/>
        <v>0</v>
      </c>
      <c r="Q124" s="42">
        <v>0</v>
      </c>
      <c r="R124" s="42">
        <v>0</v>
      </c>
      <c r="S124" s="48">
        <f t="shared" si="15"/>
        <v>0</v>
      </c>
      <c r="T124" s="44">
        <v>0</v>
      </c>
      <c r="U124" s="45">
        <f t="shared" si="16"/>
        <v>0</v>
      </c>
      <c r="V124" s="44">
        <v>0</v>
      </c>
      <c r="W124" s="44">
        <v>0</v>
      </c>
      <c r="X124" s="45">
        <f t="shared" si="17"/>
        <v>0</v>
      </c>
      <c r="Y124" s="49">
        <f t="shared" si="18"/>
        <v>0</v>
      </c>
      <c r="Z124" s="49">
        <f t="shared" si="19"/>
        <v>0</v>
      </c>
    </row>
    <row r="125" spans="1:26" x14ac:dyDescent="0.25">
      <c r="A125" s="47">
        <v>1404</v>
      </c>
      <c r="B125" s="42">
        <v>21</v>
      </c>
      <c r="C125" s="42">
        <v>5</v>
      </c>
      <c r="D125" s="48">
        <f t="shared" si="10"/>
        <v>0.23809523809523808</v>
      </c>
      <c r="E125" s="42">
        <v>2</v>
      </c>
      <c r="F125" s="42">
        <v>0</v>
      </c>
      <c r="G125" s="48">
        <f t="shared" si="11"/>
        <v>0</v>
      </c>
      <c r="H125" s="44">
        <v>24</v>
      </c>
      <c r="I125" s="44">
        <v>6</v>
      </c>
      <c r="J125" s="45">
        <f t="shared" si="12"/>
        <v>0.25</v>
      </c>
      <c r="K125" s="44">
        <v>1</v>
      </c>
      <c r="L125" s="44">
        <v>0</v>
      </c>
      <c r="M125" s="45">
        <f t="shared" si="13"/>
        <v>0</v>
      </c>
      <c r="N125" s="42">
        <v>29</v>
      </c>
      <c r="O125" s="42">
        <v>6</v>
      </c>
      <c r="P125" s="48">
        <f t="shared" si="14"/>
        <v>0.20689655172413793</v>
      </c>
      <c r="Q125" s="42">
        <v>5</v>
      </c>
      <c r="R125" s="42">
        <v>3</v>
      </c>
      <c r="S125" s="48">
        <f t="shared" si="15"/>
        <v>0.375</v>
      </c>
      <c r="T125" s="44">
        <v>30</v>
      </c>
      <c r="U125" s="45">
        <f t="shared" si="16"/>
        <v>0.16666666666666666</v>
      </c>
      <c r="V125" s="44">
        <v>4</v>
      </c>
      <c r="W125" s="44">
        <v>1</v>
      </c>
      <c r="X125" s="45">
        <f t="shared" si="17"/>
        <v>0.2</v>
      </c>
      <c r="Y125" s="49">
        <f t="shared" si="18"/>
        <v>0.21541461412151069</v>
      </c>
      <c r="Z125" s="49">
        <f t="shared" si="19"/>
        <v>0.14374999999999999</v>
      </c>
    </row>
    <row r="126" spans="1:26" x14ac:dyDescent="0.25">
      <c r="A126" s="47">
        <v>1407</v>
      </c>
      <c r="B126" s="42">
        <v>64</v>
      </c>
      <c r="C126" s="42">
        <v>11</v>
      </c>
      <c r="D126" s="48">
        <f t="shared" si="10"/>
        <v>0.171875</v>
      </c>
      <c r="E126" s="42">
        <v>6</v>
      </c>
      <c r="F126" s="42">
        <v>1</v>
      </c>
      <c r="G126" s="48">
        <f t="shared" si="11"/>
        <v>0.14285714285714285</v>
      </c>
      <c r="H126" s="44">
        <v>64</v>
      </c>
      <c r="I126" s="44">
        <v>5</v>
      </c>
      <c r="J126" s="45">
        <f t="shared" si="12"/>
        <v>7.8125E-2</v>
      </c>
      <c r="K126" s="44">
        <v>10</v>
      </c>
      <c r="L126" s="44">
        <v>2</v>
      </c>
      <c r="M126" s="45">
        <f t="shared" si="13"/>
        <v>0.16666666666666666</v>
      </c>
      <c r="N126" s="42">
        <v>64</v>
      </c>
      <c r="O126" s="42">
        <v>4</v>
      </c>
      <c r="P126" s="48">
        <f t="shared" si="14"/>
        <v>6.25E-2</v>
      </c>
      <c r="Q126" s="42">
        <v>9</v>
      </c>
      <c r="R126" s="42">
        <v>12</v>
      </c>
      <c r="S126" s="48">
        <f t="shared" si="15"/>
        <v>0.5714285714285714</v>
      </c>
      <c r="T126" s="44">
        <v>67</v>
      </c>
      <c r="U126" s="45">
        <f t="shared" si="16"/>
        <v>0.22388059701492538</v>
      </c>
      <c r="V126" s="44">
        <v>11</v>
      </c>
      <c r="W126" s="44">
        <v>4</v>
      </c>
      <c r="X126" s="45">
        <f t="shared" si="17"/>
        <v>0.26666666666666666</v>
      </c>
      <c r="Y126" s="49">
        <f t="shared" si="18"/>
        <v>0.13409514925373134</v>
      </c>
      <c r="Z126" s="49">
        <f t="shared" si="19"/>
        <v>0.28690476190476188</v>
      </c>
    </row>
    <row r="127" spans="1:26" x14ac:dyDescent="0.25">
      <c r="A127" s="47">
        <v>1408</v>
      </c>
      <c r="B127" s="42">
        <v>170</v>
      </c>
      <c r="C127" s="42">
        <v>47</v>
      </c>
      <c r="D127" s="48">
        <f t="shared" si="10"/>
        <v>0.27647058823529413</v>
      </c>
      <c r="E127" s="42">
        <v>17</v>
      </c>
      <c r="F127" s="42">
        <v>1</v>
      </c>
      <c r="G127" s="48">
        <f t="shared" si="11"/>
        <v>5.5555555555555552E-2</v>
      </c>
      <c r="H127" s="44">
        <v>173</v>
      </c>
      <c r="I127" s="44">
        <v>23</v>
      </c>
      <c r="J127" s="45">
        <f t="shared" si="12"/>
        <v>0.13294797687861271</v>
      </c>
      <c r="K127" s="44">
        <v>10</v>
      </c>
      <c r="L127" s="44">
        <v>7</v>
      </c>
      <c r="M127" s="45">
        <f t="shared" si="13"/>
        <v>0.41176470588235292</v>
      </c>
      <c r="N127" s="42">
        <v>179</v>
      </c>
      <c r="O127" s="42">
        <v>38</v>
      </c>
      <c r="P127" s="48">
        <f t="shared" si="14"/>
        <v>0.21229050279329609</v>
      </c>
      <c r="Q127" s="42">
        <v>21</v>
      </c>
      <c r="R127" s="42">
        <v>7</v>
      </c>
      <c r="S127" s="48">
        <f t="shared" si="15"/>
        <v>0.25</v>
      </c>
      <c r="T127" s="44">
        <v>185</v>
      </c>
      <c r="U127" s="45">
        <f t="shared" si="16"/>
        <v>0.11891891891891893</v>
      </c>
      <c r="V127" s="44">
        <v>17</v>
      </c>
      <c r="W127" s="44">
        <v>5</v>
      </c>
      <c r="X127" s="45">
        <f t="shared" si="17"/>
        <v>0.22727272727272727</v>
      </c>
      <c r="Y127" s="49">
        <f t="shared" si="18"/>
        <v>0.18515699670653046</v>
      </c>
      <c r="Z127" s="49">
        <f t="shared" si="19"/>
        <v>0.23614824717765895</v>
      </c>
    </row>
    <row r="128" spans="1:26" x14ac:dyDescent="0.25">
      <c r="A128" s="47">
        <v>1412</v>
      </c>
      <c r="B128" s="42">
        <v>0</v>
      </c>
      <c r="C128" s="42">
        <v>0</v>
      </c>
      <c r="D128" s="48">
        <f t="shared" si="10"/>
        <v>0</v>
      </c>
      <c r="E128" s="42">
        <v>0</v>
      </c>
      <c r="F128" s="42">
        <v>0</v>
      </c>
      <c r="G128" s="48">
        <f t="shared" si="11"/>
        <v>0</v>
      </c>
      <c r="H128" s="44">
        <v>0</v>
      </c>
      <c r="I128" s="44">
        <v>0</v>
      </c>
      <c r="J128" s="45">
        <f t="shared" si="12"/>
        <v>0</v>
      </c>
      <c r="K128" s="44">
        <v>0</v>
      </c>
      <c r="L128" s="44">
        <v>0</v>
      </c>
      <c r="M128" s="45">
        <f t="shared" si="13"/>
        <v>0</v>
      </c>
      <c r="N128" s="42">
        <v>0</v>
      </c>
      <c r="O128" s="42">
        <v>0</v>
      </c>
      <c r="P128" s="48">
        <f t="shared" si="14"/>
        <v>0</v>
      </c>
      <c r="Q128" s="42">
        <v>0</v>
      </c>
      <c r="R128" s="42">
        <v>0</v>
      </c>
      <c r="S128" s="48">
        <f t="shared" si="15"/>
        <v>0</v>
      </c>
      <c r="T128" s="44">
        <v>0</v>
      </c>
      <c r="U128" s="45">
        <f t="shared" si="16"/>
        <v>0</v>
      </c>
      <c r="V128" s="44">
        <v>0</v>
      </c>
      <c r="W128" s="44">
        <v>0</v>
      </c>
      <c r="X128" s="45">
        <f t="shared" si="17"/>
        <v>0</v>
      </c>
      <c r="Y128" s="49">
        <f t="shared" si="18"/>
        <v>0</v>
      </c>
      <c r="Z128" s="49">
        <f t="shared" si="19"/>
        <v>0</v>
      </c>
    </row>
    <row r="129" spans="1:26" x14ac:dyDescent="0.25">
      <c r="A129" s="47">
        <v>1414</v>
      </c>
      <c r="B129" s="42">
        <v>40</v>
      </c>
      <c r="C129" s="42">
        <v>14</v>
      </c>
      <c r="D129" s="48">
        <f t="shared" si="10"/>
        <v>0.35</v>
      </c>
      <c r="E129" s="42">
        <v>7</v>
      </c>
      <c r="F129" s="42">
        <v>2</v>
      </c>
      <c r="G129" s="48">
        <f t="shared" si="11"/>
        <v>0.22222222222222221</v>
      </c>
      <c r="H129" s="44">
        <v>41</v>
      </c>
      <c r="I129" s="44">
        <v>12</v>
      </c>
      <c r="J129" s="45">
        <f t="shared" si="12"/>
        <v>0.29268292682926828</v>
      </c>
      <c r="K129" s="44">
        <v>3</v>
      </c>
      <c r="L129" s="44">
        <v>4</v>
      </c>
      <c r="M129" s="45">
        <f t="shared" si="13"/>
        <v>0.5714285714285714</v>
      </c>
      <c r="N129" s="42">
        <v>37</v>
      </c>
      <c r="O129" s="42">
        <v>10</v>
      </c>
      <c r="P129" s="48">
        <f t="shared" si="14"/>
        <v>0.27027027027027029</v>
      </c>
      <c r="Q129" s="42">
        <v>11</v>
      </c>
      <c r="R129" s="42">
        <v>4</v>
      </c>
      <c r="S129" s="48">
        <f t="shared" si="15"/>
        <v>0.26666666666666666</v>
      </c>
      <c r="T129" s="44">
        <v>46</v>
      </c>
      <c r="U129" s="45">
        <f t="shared" si="16"/>
        <v>0.21739130434782608</v>
      </c>
      <c r="V129" s="44">
        <v>7</v>
      </c>
      <c r="W129" s="44">
        <v>3</v>
      </c>
      <c r="X129" s="45">
        <f t="shared" si="17"/>
        <v>0.3</v>
      </c>
      <c r="Y129" s="49">
        <f t="shared" si="18"/>
        <v>0.28258612536184113</v>
      </c>
      <c r="Z129" s="49">
        <f t="shared" si="19"/>
        <v>0.34007936507936509</v>
      </c>
    </row>
    <row r="130" spans="1:26" x14ac:dyDescent="0.25">
      <c r="A130" s="47">
        <v>1415</v>
      </c>
      <c r="B130" s="42">
        <v>1501</v>
      </c>
      <c r="C130" s="42">
        <v>243</v>
      </c>
      <c r="D130" s="48">
        <f t="shared" ref="D130:D193" si="20">IF(C130&gt;0, C130/B130, 0)</f>
        <v>0.16189207195203198</v>
      </c>
      <c r="E130" s="42">
        <v>80</v>
      </c>
      <c r="F130" s="42">
        <v>40</v>
      </c>
      <c r="G130" s="48">
        <f t="shared" ref="G130:G193" si="21">IF(F130&gt;0, F130/(F130+E130), 0)</f>
        <v>0.33333333333333331</v>
      </c>
      <c r="H130" s="44">
        <v>1533</v>
      </c>
      <c r="I130" s="44">
        <v>142</v>
      </c>
      <c r="J130" s="45">
        <f t="shared" ref="J130:J193" si="22">IF(I130&gt;0, I130/H130, 0)</f>
        <v>9.2628832354859747E-2</v>
      </c>
      <c r="K130" s="44">
        <v>107</v>
      </c>
      <c r="L130" s="44">
        <v>35</v>
      </c>
      <c r="M130" s="45">
        <f t="shared" ref="M130:M193" si="23">IF(L130&gt;0, L130/(L130+K130), 0)</f>
        <v>0.24647887323943662</v>
      </c>
      <c r="N130" s="42">
        <v>1757</v>
      </c>
      <c r="O130" s="42">
        <v>227</v>
      </c>
      <c r="P130" s="48">
        <f t="shared" ref="P130:P193" si="24">IF(O130&gt;0, O130/N130, 0)</f>
        <v>0.12919749573136027</v>
      </c>
      <c r="Q130" s="42">
        <v>190</v>
      </c>
      <c r="R130" s="42">
        <v>81</v>
      </c>
      <c r="S130" s="48">
        <f t="shared" ref="S130:S193" si="25">IF(R130&gt;0, R130/(R130+Q130), 0)</f>
        <v>0.2988929889298893</v>
      </c>
      <c r="T130" s="44">
        <v>1740</v>
      </c>
      <c r="U130" s="45">
        <f t="shared" ref="U130:U193" si="26">IF(W130+V130&gt;0, (W130+V130)/T130, 0)</f>
        <v>8.5057471264367815E-2</v>
      </c>
      <c r="V130" s="44">
        <v>116</v>
      </c>
      <c r="W130" s="44">
        <v>32</v>
      </c>
      <c r="X130" s="45">
        <f t="shared" ref="X130:X193" si="27">IF(W130&gt;0, W130/(W130+V130), 0)</f>
        <v>0.21621621621621623</v>
      </c>
      <c r="Y130" s="49">
        <f t="shared" ref="Y130:Y193" si="28">AVERAGE(U130,P130,J130,D130)</f>
        <v>0.11719396782565496</v>
      </c>
      <c r="Z130" s="49">
        <f t="shared" ref="Z130:Z193" si="29">AVERAGE(X130,S130,M130,G130)</f>
        <v>0.27373035292971887</v>
      </c>
    </row>
    <row r="131" spans="1:26" x14ac:dyDescent="0.25">
      <c r="A131" s="47">
        <v>1416</v>
      </c>
      <c r="B131" s="42">
        <v>136</v>
      </c>
      <c r="C131" s="42">
        <v>33</v>
      </c>
      <c r="D131" s="48">
        <f t="shared" si="20"/>
        <v>0.24264705882352941</v>
      </c>
      <c r="E131" s="42">
        <v>9</v>
      </c>
      <c r="F131" s="42">
        <v>18</v>
      </c>
      <c r="G131" s="48">
        <f t="shared" si="21"/>
        <v>0.66666666666666663</v>
      </c>
      <c r="H131" s="44">
        <v>139</v>
      </c>
      <c r="I131" s="44">
        <v>32</v>
      </c>
      <c r="J131" s="45">
        <f t="shared" si="22"/>
        <v>0.23021582733812951</v>
      </c>
      <c r="K131" s="44">
        <v>17</v>
      </c>
      <c r="L131" s="44">
        <v>12</v>
      </c>
      <c r="M131" s="45">
        <f t="shared" si="23"/>
        <v>0.41379310344827586</v>
      </c>
      <c r="N131" s="42">
        <v>125</v>
      </c>
      <c r="O131" s="42">
        <v>21</v>
      </c>
      <c r="P131" s="48">
        <f t="shared" si="24"/>
        <v>0.16800000000000001</v>
      </c>
      <c r="Q131" s="42">
        <v>18</v>
      </c>
      <c r="R131" s="42">
        <v>31</v>
      </c>
      <c r="S131" s="48">
        <f t="shared" si="25"/>
        <v>0.63265306122448983</v>
      </c>
      <c r="T131" s="44">
        <v>124</v>
      </c>
      <c r="U131" s="45">
        <f t="shared" si="26"/>
        <v>0.2661290322580645</v>
      </c>
      <c r="V131" s="44">
        <v>17</v>
      </c>
      <c r="W131" s="44">
        <v>16</v>
      </c>
      <c r="X131" s="45">
        <f t="shared" si="27"/>
        <v>0.48484848484848486</v>
      </c>
      <c r="Y131" s="49">
        <f t="shared" si="28"/>
        <v>0.22674797960493087</v>
      </c>
      <c r="Z131" s="49">
        <f t="shared" si="29"/>
        <v>0.54949032904697925</v>
      </c>
    </row>
    <row r="132" spans="1:26" x14ac:dyDescent="0.25">
      <c r="A132" s="47">
        <v>1418</v>
      </c>
      <c r="B132" s="42">
        <v>0</v>
      </c>
      <c r="C132" s="42">
        <v>0</v>
      </c>
      <c r="D132" s="48">
        <f t="shared" si="20"/>
        <v>0</v>
      </c>
      <c r="E132" s="42">
        <v>0</v>
      </c>
      <c r="F132" s="42">
        <v>0</v>
      </c>
      <c r="G132" s="48">
        <f t="shared" si="21"/>
        <v>0</v>
      </c>
      <c r="H132" s="44">
        <v>0</v>
      </c>
      <c r="I132" s="44">
        <v>0</v>
      </c>
      <c r="J132" s="45">
        <f t="shared" si="22"/>
        <v>0</v>
      </c>
      <c r="K132" s="44">
        <v>0</v>
      </c>
      <c r="L132" s="44">
        <v>0</v>
      </c>
      <c r="M132" s="45">
        <f t="shared" si="23"/>
        <v>0</v>
      </c>
      <c r="N132" s="42">
        <v>0</v>
      </c>
      <c r="O132" s="42">
        <v>0</v>
      </c>
      <c r="P132" s="48">
        <f t="shared" si="24"/>
        <v>0</v>
      </c>
      <c r="Q132" s="42">
        <v>0</v>
      </c>
      <c r="R132" s="42">
        <v>0</v>
      </c>
      <c r="S132" s="48">
        <f t="shared" si="25"/>
        <v>0</v>
      </c>
      <c r="T132" s="44">
        <v>0</v>
      </c>
      <c r="U132" s="45">
        <f t="shared" si="26"/>
        <v>0</v>
      </c>
      <c r="V132" s="44">
        <v>0</v>
      </c>
      <c r="W132" s="44">
        <v>0</v>
      </c>
      <c r="X132" s="45">
        <f t="shared" si="27"/>
        <v>0</v>
      </c>
      <c r="Y132" s="49">
        <f t="shared" si="28"/>
        <v>0</v>
      </c>
      <c r="Z132" s="49">
        <f t="shared" si="29"/>
        <v>0</v>
      </c>
    </row>
    <row r="133" spans="1:26" x14ac:dyDescent="0.25">
      <c r="A133" s="47">
        <v>1420</v>
      </c>
      <c r="B133" s="42">
        <v>0</v>
      </c>
      <c r="C133" s="42">
        <v>0</v>
      </c>
      <c r="D133" s="48">
        <f t="shared" si="20"/>
        <v>0</v>
      </c>
      <c r="E133" s="42">
        <v>0</v>
      </c>
      <c r="F133" s="42">
        <v>0</v>
      </c>
      <c r="G133" s="48">
        <f t="shared" si="21"/>
        <v>0</v>
      </c>
      <c r="H133" s="44">
        <v>0</v>
      </c>
      <c r="I133" s="44">
        <v>0</v>
      </c>
      <c r="J133" s="45">
        <f t="shared" si="22"/>
        <v>0</v>
      </c>
      <c r="K133" s="44">
        <v>0</v>
      </c>
      <c r="L133" s="44">
        <v>0</v>
      </c>
      <c r="M133" s="45">
        <f t="shared" si="23"/>
        <v>0</v>
      </c>
      <c r="N133" s="42">
        <v>0</v>
      </c>
      <c r="O133" s="42">
        <v>0</v>
      </c>
      <c r="P133" s="48">
        <f t="shared" si="24"/>
        <v>0</v>
      </c>
      <c r="Q133" s="42">
        <v>0</v>
      </c>
      <c r="R133" s="42">
        <v>0</v>
      </c>
      <c r="S133" s="48">
        <f t="shared" si="25"/>
        <v>0</v>
      </c>
      <c r="T133" s="44">
        <v>0</v>
      </c>
      <c r="U133" s="45">
        <f t="shared" si="26"/>
        <v>0</v>
      </c>
      <c r="V133" s="44">
        <v>0</v>
      </c>
      <c r="W133" s="44">
        <v>0</v>
      </c>
      <c r="X133" s="45">
        <f t="shared" si="27"/>
        <v>0</v>
      </c>
      <c r="Y133" s="49">
        <f t="shared" si="28"/>
        <v>0</v>
      </c>
      <c r="Z133" s="49">
        <f t="shared" si="29"/>
        <v>0</v>
      </c>
    </row>
    <row r="134" spans="1:26" x14ac:dyDescent="0.25">
      <c r="A134" s="47">
        <v>1423</v>
      </c>
      <c r="B134" s="42">
        <v>2333</v>
      </c>
      <c r="C134" s="42">
        <v>419</v>
      </c>
      <c r="D134" s="48">
        <f t="shared" si="20"/>
        <v>0.17959708529789969</v>
      </c>
      <c r="E134" s="42">
        <v>38</v>
      </c>
      <c r="F134" s="42">
        <v>452</v>
      </c>
      <c r="G134" s="48">
        <f t="shared" si="21"/>
        <v>0.92244897959183669</v>
      </c>
      <c r="H134" s="44">
        <v>2406</v>
      </c>
      <c r="I134" s="44">
        <v>521</v>
      </c>
      <c r="J134" s="45">
        <f t="shared" si="22"/>
        <v>0.21654197838736491</v>
      </c>
      <c r="K134" s="44">
        <v>60</v>
      </c>
      <c r="L134" s="44">
        <v>450</v>
      </c>
      <c r="M134" s="45">
        <f t="shared" si="23"/>
        <v>0.88235294117647056</v>
      </c>
      <c r="N134" s="42">
        <v>2491</v>
      </c>
      <c r="O134" s="42">
        <v>378</v>
      </c>
      <c r="P134" s="48">
        <f t="shared" si="24"/>
        <v>0.15174628663187475</v>
      </c>
      <c r="Q134" s="42">
        <v>184</v>
      </c>
      <c r="R134" s="42">
        <v>1000</v>
      </c>
      <c r="S134" s="48">
        <f t="shared" si="25"/>
        <v>0.84459459459459463</v>
      </c>
      <c r="T134" s="44">
        <v>2506</v>
      </c>
      <c r="U134" s="45">
        <f t="shared" si="26"/>
        <v>0.24940143655227454</v>
      </c>
      <c r="V134" s="44">
        <v>139</v>
      </c>
      <c r="W134" s="44">
        <v>486</v>
      </c>
      <c r="X134" s="45">
        <f t="shared" si="27"/>
        <v>0.77759999999999996</v>
      </c>
      <c r="Y134" s="49">
        <f t="shared" si="28"/>
        <v>0.19932169671735345</v>
      </c>
      <c r="Z134" s="49">
        <f t="shared" si="29"/>
        <v>0.85674912884072552</v>
      </c>
    </row>
    <row r="135" spans="1:26" x14ac:dyDescent="0.25">
      <c r="A135" s="47">
        <v>1424</v>
      </c>
      <c r="B135" s="42">
        <v>21</v>
      </c>
      <c r="C135" s="42">
        <v>2</v>
      </c>
      <c r="D135" s="48">
        <f t="shared" si="20"/>
        <v>9.5238095238095233E-2</v>
      </c>
      <c r="E135" s="42">
        <v>0</v>
      </c>
      <c r="F135" s="42">
        <v>1</v>
      </c>
      <c r="G135" s="48">
        <f t="shared" si="21"/>
        <v>1</v>
      </c>
      <c r="H135" s="44">
        <v>17</v>
      </c>
      <c r="I135" s="44">
        <v>1</v>
      </c>
      <c r="J135" s="45">
        <f t="shared" si="22"/>
        <v>5.8823529411764705E-2</v>
      </c>
      <c r="K135" s="44">
        <v>0</v>
      </c>
      <c r="L135" s="44">
        <v>0</v>
      </c>
      <c r="M135" s="45">
        <f t="shared" si="23"/>
        <v>0</v>
      </c>
      <c r="N135" s="42">
        <v>16</v>
      </c>
      <c r="O135" s="42">
        <v>0</v>
      </c>
      <c r="P135" s="48">
        <f t="shared" si="24"/>
        <v>0</v>
      </c>
      <c r="Q135" s="42">
        <v>1</v>
      </c>
      <c r="R135" s="42">
        <v>2</v>
      </c>
      <c r="S135" s="48">
        <f t="shared" si="25"/>
        <v>0.66666666666666663</v>
      </c>
      <c r="T135" s="44">
        <v>15</v>
      </c>
      <c r="U135" s="45">
        <f t="shared" si="26"/>
        <v>0.26666666666666666</v>
      </c>
      <c r="V135" s="44">
        <v>2</v>
      </c>
      <c r="W135" s="44">
        <v>2</v>
      </c>
      <c r="X135" s="45">
        <f t="shared" si="27"/>
        <v>0.5</v>
      </c>
      <c r="Y135" s="49">
        <f t="shared" si="28"/>
        <v>0.10518207282913165</v>
      </c>
      <c r="Z135" s="49">
        <f t="shared" si="29"/>
        <v>0.54166666666666663</v>
      </c>
    </row>
    <row r="136" spans="1:26" x14ac:dyDescent="0.25">
      <c r="A136" s="47">
        <v>1427</v>
      </c>
      <c r="B136" s="42">
        <v>18</v>
      </c>
      <c r="C136" s="42">
        <v>2</v>
      </c>
      <c r="D136" s="48">
        <f t="shared" si="20"/>
        <v>0.1111111111111111</v>
      </c>
      <c r="E136" s="42">
        <v>0</v>
      </c>
      <c r="F136" s="42">
        <v>1</v>
      </c>
      <c r="G136" s="48">
        <f t="shared" si="21"/>
        <v>1</v>
      </c>
      <c r="H136" s="44">
        <v>15</v>
      </c>
      <c r="I136" s="44">
        <v>0</v>
      </c>
      <c r="J136" s="45">
        <f t="shared" si="22"/>
        <v>0</v>
      </c>
      <c r="K136" s="44">
        <v>0</v>
      </c>
      <c r="L136" s="44">
        <v>1</v>
      </c>
      <c r="M136" s="45">
        <f t="shared" si="23"/>
        <v>1</v>
      </c>
      <c r="N136" s="42">
        <v>15</v>
      </c>
      <c r="O136" s="42">
        <v>1</v>
      </c>
      <c r="P136" s="48">
        <f t="shared" si="24"/>
        <v>6.6666666666666666E-2</v>
      </c>
      <c r="Q136" s="42">
        <v>0</v>
      </c>
      <c r="R136" s="42">
        <v>0</v>
      </c>
      <c r="S136" s="48">
        <f t="shared" si="25"/>
        <v>0</v>
      </c>
      <c r="T136" s="44">
        <v>13</v>
      </c>
      <c r="U136" s="45">
        <f t="shared" si="26"/>
        <v>0</v>
      </c>
      <c r="V136" s="44">
        <v>0</v>
      </c>
      <c r="W136" s="44">
        <v>0</v>
      </c>
      <c r="X136" s="45">
        <f t="shared" si="27"/>
        <v>0</v>
      </c>
      <c r="Y136" s="49">
        <f t="shared" si="28"/>
        <v>4.4444444444444439E-2</v>
      </c>
      <c r="Z136" s="49">
        <f t="shared" si="29"/>
        <v>0.5</v>
      </c>
    </row>
    <row r="137" spans="1:26" x14ac:dyDescent="0.25">
      <c r="A137" s="47">
        <v>1430</v>
      </c>
      <c r="B137" s="42">
        <v>11</v>
      </c>
      <c r="C137" s="42">
        <v>1</v>
      </c>
      <c r="D137" s="48">
        <f t="shared" si="20"/>
        <v>9.0909090909090912E-2</v>
      </c>
      <c r="E137" s="42">
        <v>1</v>
      </c>
      <c r="F137" s="42">
        <v>0</v>
      </c>
      <c r="G137" s="48">
        <f t="shared" si="21"/>
        <v>0</v>
      </c>
      <c r="H137" s="44">
        <v>9</v>
      </c>
      <c r="I137" s="44">
        <v>0</v>
      </c>
      <c r="J137" s="45">
        <f t="shared" si="22"/>
        <v>0</v>
      </c>
      <c r="K137" s="44">
        <v>1</v>
      </c>
      <c r="L137" s="44">
        <v>0</v>
      </c>
      <c r="M137" s="45">
        <f t="shared" si="23"/>
        <v>0</v>
      </c>
      <c r="N137" s="42">
        <v>8</v>
      </c>
      <c r="O137" s="42">
        <v>0</v>
      </c>
      <c r="P137" s="48">
        <f t="shared" si="24"/>
        <v>0</v>
      </c>
      <c r="Q137" s="42">
        <v>1</v>
      </c>
      <c r="R137" s="42">
        <v>1</v>
      </c>
      <c r="S137" s="48">
        <f t="shared" si="25"/>
        <v>0.5</v>
      </c>
      <c r="T137" s="44">
        <v>14</v>
      </c>
      <c r="U137" s="45">
        <f t="shared" si="26"/>
        <v>0</v>
      </c>
      <c r="V137" s="44">
        <v>0</v>
      </c>
      <c r="W137" s="44">
        <v>0</v>
      </c>
      <c r="X137" s="45">
        <f t="shared" si="27"/>
        <v>0</v>
      </c>
      <c r="Y137" s="49">
        <f t="shared" si="28"/>
        <v>2.2727272727272728E-2</v>
      </c>
      <c r="Z137" s="49">
        <f t="shared" si="29"/>
        <v>0.125</v>
      </c>
    </row>
    <row r="138" spans="1:26" x14ac:dyDescent="0.25">
      <c r="A138" s="47">
        <v>1431</v>
      </c>
      <c r="B138" s="42">
        <v>1581</v>
      </c>
      <c r="C138" s="42">
        <v>333</v>
      </c>
      <c r="D138" s="48">
        <f t="shared" si="20"/>
        <v>0.21062618595825428</v>
      </c>
      <c r="E138" s="42">
        <v>32</v>
      </c>
      <c r="F138" s="42">
        <v>177</v>
      </c>
      <c r="G138" s="48">
        <f t="shared" si="21"/>
        <v>0.84688995215311003</v>
      </c>
      <c r="H138" s="44">
        <v>1662</v>
      </c>
      <c r="I138" s="44">
        <v>340</v>
      </c>
      <c r="J138" s="45">
        <f t="shared" si="22"/>
        <v>0.20457280385078219</v>
      </c>
      <c r="K138" s="44">
        <v>40</v>
      </c>
      <c r="L138" s="44">
        <v>221</v>
      </c>
      <c r="M138" s="45">
        <f t="shared" si="23"/>
        <v>0.84674329501915713</v>
      </c>
      <c r="N138" s="42">
        <v>1812</v>
      </c>
      <c r="O138" s="42">
        <v>265</v>
      </c>
      <c r="P138" s="48">
        <f t="shared" si="24"/>
        <v>0.14624724061810154</v>
      </c>
      <c r="Q138" s="42">
        <v>111</v>
      </c>
      <c r="R138" s="42">
        <v>524</v>
      </c>
      <c r="S138" s="48">
        <f t="shared" si="25"/>
        <v>0.82519685039370083</v>
      </c>
      <c r="T138" s="44">
        <v>1933</v>
      </c>
      <c r="U138" s="45">
        <f t="shared" si="26"/>
        <v>0.17537506466632177</v>
      </c>
      <c r="V138" s="44">
        <v>104</v>
      </c>
      <c r="W138" s="44">
        <v>235</v>
      </c>
      <c r="X138" s="45">
        <f t="shared" si="27"/>
        <v>0.69321533923303835</v>
      </c>
      <c r="Y138" s="49">
        <f t="shared" si="28"/>
        <v>0.18420532377336496</v>
      </c>
      <c r="Z138" s="49">
        <f t="shared" si="29"/>
        <v>0.80301135919975164</v>
      </c>
    </row>
    <row r="139" spans="1:26" x14ac:dyDescent="0.25">
      <c r="A139" s="47">
        <v>1434</v>
      </c>
      <c r="B139" s="42">
        <v>4</v>
      </c>
      <c r="C139" s="42">
        <v>0</v>
      </c>
      <c r="D139" s="48">
        <f t="shared" si="20"/>
        <v>0</v>
      </c>
      <c r="E139" s="42">
        <v>0</v>
      </c>
      <c r="F139" s="42">
        <v>0</v>
      </c>
      <c r="G139" s="48">
        <f t="shared" si="21"/>
        <v>0</v>
      </c>
      <c r="H139" s="44">
        <v>0</v>
      </c>
      <c r="I139" s="44">
        <v>0</v>
      </c>
      <c r="J139" s="45">
        <f t="shared" si="22"/>
        <v>0</v>
      </c>
      <c r="K139" s="44">
        <v>0</v>
      </c>
      <c r="L139" s="44">
        <v>0</v>
      </c>
      <c r="M139" s="45">
        <f t="shared" si="23"/>
        <v>0</v>
      </c>
      <c r="N139" s="42">
        <v>0</v>
      </c>
      <c r="O139" s="42">
        <v>0</v>
      </c>
      <c r="P139" s="48">
        <f t="shared" si="24"/>
        <v>0</v>
      </c>
      <c r="Q139" s="42">
        <v>0</v>
      </c>
      <c r="R139" s="42">
        <v>0</v>
      </c>
      <c r="S139" s="48">
        <f t="shared" si="25"/>
        <v>0</v>
      </c>
      <c r="T139" s="44">
        <v>1</v>
      </c>
      <c r="U139" s="45">
        <f t="shared" si="26"/>
        <v>0</v>
      </c>
      <c r="V139" s="44">
        <v>0</v>
      </c>
      <c r="W139" s="44">
        <v>0</v>
      </c>
      <c r="X139" s="45">
        <f t="shared" si="27"/>
        <v>0</v>
      </c>
      <c r="Y139" s="49">
        <f t="shared" si="28"/>
        <v>0</v>
      </c>
      <c r="Z139" s="49">
        <f t="shared" si="29"/>
        <v>0</v>
      </c>
    </row>
    <row r="140" spans="1:26" x14ac:dyDescent="0.25">
      <c r="A140" s="47">
        <v>1436</v>
      </c>
      <c r="B140" s="42">
        <v>630</v>
      </c>
      <c r="C140" s="42">
        <v>89</v>
      </c>
      <c r="D140" s="48">
        <f t="shared" si="20"/>
        <v>0.14126984126984127</v>
      </c>
      <c r="E140" s="42">
        <v>12</v>
      </c>
      <c r="F140" s="42">
        <v>20</v>
      </c>
      <c r="G140" s="48">
        <f t="shared" si="21"/>
        <v>0.625</v>
      </c>
      <c r="H140" s="44">
        <v>703</v>
      </c>
      <c r="I140" s="44">
        <v>73</v>
      </c>
      <c r="J140" s="45">
        <f t="shared" si="22"/>
        <v>0.10384068278805121</v>
      </c>
      <c r="K140" s="44">
        <v>24</v>
      </c>
      <c r="L140" s="44">
        <v>39</v>
      </c>
      <c r="M140" s="45">
        <f t="shared" si="23"/>
        <v>0.61904761904761907</v>
      </c>
      <c r="N140" s="42">
        <v>873</v>
      </c>
      <c r="O140" s="42">
        <v>137</v>
      </c>
      <c r="P140" s="48">
        <f t="shared" si="24"/>
        <v>0.15693012600229095</v>
      </c>
      <c r="Q140" s="42">
        <v>60</v>
      </c>
      <c r="R140" s="42">
        <v>112</v>
      </c>
      <c r="S140" s="48">
        <f t="shared" si="25"/>
        <v>0.65116279069767447</v>
      </c>
      <c r="T140" s="44">
        <v>991</v>
      </c>
      <c r="U140" s="45">
        <f t="shared" si="26"/>
        <v>9.8890010090817354E-2</v>
      </c>
      <c r="V140" s="44">
        <v>55</v>
      </c>
      <c r="W140" s="44">
        <v>43</v>
      </c>
      <c r="X140" s="45">
        <f t="shared" si="27"/>
        <v>0.43877551020408162</v>
      </c>
      <c r="Y140" s="49">
        <f t="shared" si="28"/>
        <v>0.12523266503775018</v>
      </c>
      <c r="Z140" s="49">
        <f t="shared" si="29"/>
        <v>0.58349647998734377</v>
      </c>
    </row>
    <row r="141" spans="1:26" x14ac:dyDescent="0.25">
      <c r="A141" s="47">
        <v>1437</v>
      </c>
      <c r="B141" s="42">
        <v>654</v>
      </c>
      <c r="C141" s="42">
        <v>113</v>
      </c>
      <c r="D141" s="48">
        <f t="shared" si="20"/>
        <v>0.172782874617737</v>
      </c>
      <c r="E141" s="42">
        <v>44</v>
      </c>
      <c r="F141" s="42">
        <v>92</v>
      </c>
      <c r="G141" s="48">
        <f t="shared" si="21"/>
        <v>0.67647058823529416</v>
      </c>
      <c r="H141" s="44">
        <v>660</v>
      </c>
      <c r="I141" s="44">
        <v>116</v>
      </c>
      <c r="J141" s="45">
        <f t="shared" si="22"/>
        <v>0.17575757575757575</v>
      </c>
      <c r="K141" s="44">
        <v>53</v>
      </c>
      <c r="L141" s="44">
        <v>83</v>
      </c>
      <c r="M141" s="45">
        <f t="shared" si="23"/>
        <v>0.61029411764705888</v>
      </c>
      <c r="N141" s="42">
        <v>715</v>
      </c>
      <c r="O141" s="42">
        <v>114</v>
      </c>
      <c r="P141" s="48">
        <f t="shared" si="24"/>
        <v>0.15944055944055943</v>
      </c>
      <c r="Q141" s="42">
        <v>106</v>
      </c>
      <c r="R141" s="42">
        <v>151</v>
      </c>
      <c r="S141" s="48">
        <f t="shared" si="25"/>
        <v>0.58754863813229574</v>
      </c>
      <c r="T141" s="44">
        <v>720</v>
      </c>
      <c r="U141" s="45">
        <f t="shared" si="26"/>
        <v>0.24027777777777778</v>
      </c>
      <c r="V141" s="44">
        <v>86</v>
      </c>
      <c r="W141" s="44">
        <v>87</v>
      </c>
      <c r="X141" s="45">
        <f t="shared" si="27"/>
        <v>0.50289017341040465</v>
      </c>
      <c r="Y141" s="49">
        <f t="shared" si="28"/>
        <v>0.18706469689841249</v>
      </c>
      <c r="Z141" s="49">
        <f t="shared" si="29"/>
        <v>0.59430087935626341</v>
      </c>
    </row>
    <row r="142" spans="1:26" x14ac:dyDescent="0.25">
      <c r="A142" s="47">
        <v>1439</v>
      </c>
      <c r="B142" s="42">
        <v>63</v>
      </c>
      <c r="C142" s="42">
        <v>10</v>
      </c>
      <c r="D142" s="48">
        <f t="shared" si="20"/>
        <v>0.15873015873015872</v>
      </c>
      <c r="E142" s="42">
        <v>2</v>
      </c>
      <c r="F142" s="42">
        <v>0</v>
      </c>
      <c r="G142" s="48">
        <f t="shared" si="21"/>
        <v>0</v>
      </c>
      <c r="H142" s="44">
        <v>64</v>
      </c>
      <c r="I142" s="44">
        <v>7</v>
      </c>
      <c r="J142" s="45">
        <f t="shared" si="22"/>
        <v>0.109375</v>
      </c>
      <c r="K142" s="44">
        <v>5</v>
      </c>
      <c r="L142" s="44">
        <v>0</v>
      </c>
      <c r="M142" s="45">
        <f t="shared" si="23"/>
        <v>0</v>
      </c>
      <c r="N142" s="42">
        <v>75</v>
      </c>
      <c r="O142" s="42">
        <v>14</v>
      </c>
      <c r="P142" s="48">
        <f t="shared" si="24"/>
        <v>0.18666666666666668</v>
      </c>
      <c r="Q142" s="42">
        <v>10</v>
      </c>
      <c r="R142" s="42">
        <v>1</v>
      </c>
      <c r="S142" s="48">
        <f t="shared" si="25"/>
        <v>9.0909090909090912E-2</v>
      </c>
      <c r="T142" s="44">
        <v>104</v>
      </c>
      <c r="U142" s="45">
        <f t="shared" si="26"/>
        <v>2.8846153846153848E-2</v>
      </c>
      <c r="V142" s="44">
        <v>2</v>
      </c>
      <c r="W142" s="44">
        <v>1</v>
      </c>
      <c r="X142" s="45">
        <f t="shared" si="27"/>
        <v>0.33333333333333331</v>
      </c>
      <c r="Y142" s="49">
        <f t="shared" si="28"/>
        <v>0.12090449481074481</v>
      </c>
      <c r="Z142" s="49">
        <f t="shared" si="29"/>
        <v>0.10606060606060605</v>
      </c>
    </row>
    <row r="143" spans="1:26" x14ac:dyDescent="0.25">
      <c r="A143" s="47">
        <v>1440</v>
      </c>
      <c r="B143" s="42">
        <v>1886</v>
      </c>
      <c r="C143" s="42">
        <v>381</v>
      </c>
      <c r="D143" s="48">
        <f t="shared" si="20"/>
        <v>0.20201484623541888</v>
      </c>
      <c r="E143" s="42">
        <v>90</v>
      </c>
      <c r="F143" s="42">
        <v>51</v>
      </c>
      <c r="G143" s="48">
        <f t="shared" si="21"/>
        <v>0.36170212765957449</v>
      </c>
      <c r="H143" s="44">
        <v>1945</v>
      </c>
      <c r="I143" s="44">
        <v>284</v>
      </c>
      <c r="J143" s="45">
        <f t="shared" si="22"/>
        <v>0.14601542416452443</v>
      </c>
      <c r="K143" s="44">
        <v>130</v>
      </c>
      <c r="L143" s="44">
        <v>56</v>
      </c>
      <c r="M143" s="45">
        <f t="shared" si="23"/>
        <v>0.30107526881720431</v>
      </c>
      <c r="N143" s="42">
        <v>2043</v>
      </c>
      <c r="O143" s="42">
        <v>312</v>
      </c>
      <c r="P143" s="48">
        <f t="shared" si="24"/>
        <v>0.1527165932452276</v>
      </c>
      <c r="Q143" s="42">
        <v>336</v>
      </c>
      <c r="R143" s="42">
        <v>135</v>
      </c>
      <c r="S143" s="48">
        <f t="shared" si="25"/>
        <v>0.28662420382165604</v>
      </c>
      <c r="T143" s="44">
        <v>2075</v>
      </c>
      <c r="U143" s="45">
        <f t="shared" si="26"/>
        <v>0.12433734939759036</v>
      </c>
      <c r="V143" s="44">
        <v>192</v>
      </c>
      <c r="W143" s="44">
        <v>66</v>
      </c>
      <c r="X143" s="45">
        <f t="shared" si="27"/>
        <v>0.2558139534883721</v>
      </c>
      <c r="Y143" s="49">
        <f t="shared" si="28"/>
        <v>0.15627105326069032</v>
      </c>
      <c r="Z143" s="49">
        <f t="shared" si="29"/>
        <v>0.3013038884467017</v>
      </c>
    </row>
    <row r="144" spans="1:26" x14ac:dyDescent="0.25">
      <c r="A144" s="47">
        <v>1441</v>
      </c>
      <c r="B144" s="42">
        <v>794</v>
      </c>
      <c r="C144" s="42">
        <v>156</v>
      </c>
      <c r="D144" s="48">
        <f t="shared" si="20"/>
        <v>0.19647355163727959</v>
      </c>
      <c r="E144" s="42">
        <v>24</v>
      </c>
      <c r="F144" s="42">
        <v>18</v>
      </c>
      <c r="G144" s="48">
        <f t="shared" si="21"/>
        <v>0.42857142857142855</v>
      </c>
      <c r="H144" s="44">
        <v>788</v>
      </c>
      <c r="I144" s="44">
        <v>104</v>
      </c>
      <c r="J144" s="45">
        <f t="shared" si="22"/>
        <v>0.13197969543147209</v>
      </c>
      <c r="K144" s="44">
        <v>26</v>
      </c>
      <c r="L144" s="44">
        <v>14</v>
      </c>
      <c r="M144" s="45">
        <f t="shared" si="23"/>
        <v>0.35</v>
      </c>
      <c r="N144" s="42">
        <v>890</v>
      </c>
      <c r="O144" s="42">
        <v>127</v>
      </c>
      <c r="P144" s="48">
        <f t="shared" si="24"/>
        <v>0.14269662921348314</v>
      </c>
      <c r="Q144" s="42">
        <v>76</v>
      </c>
      <c r="R144" s="42">
        <v>39</v>
      </c>
      <c r="S144" s="48">
        <f t="shared" si="25"/>
        <v>0.33913043478260868</v>
      </c>
      <c r="T144" s="44">
        <v>897</v>
      </c>
      <c r="U144" s="45">
        <f t="shared" si="26"/>
        <v>6.8004459308807136E-2</v>
      </c>
      <c r="V144" s="44">
        <v>45</v>
      </c>
      <c r="W144" s="44">
        <v>16</v>
      </c>
      <c r="X144" s="45">
        <f t="shared" si="27"/>
        <v>0.26229508196721313</v>
      </c>
      <c r="Y144" s="49">
        <f t="shared" si="28"/>
        <v>0.13478858389776049</v>
      </c>
      <c r="Z144" s="49">
        <f t="shared" si="29"/>
        <v>0.3449992363303126</v>
      </c>
    </row>
    <row r="145" spans="1:26" x14ac:dyDescent="0.25">
      <c r="A145" s="47">
        <v>1442</v>
      </c>
      <c r="B145" s="42">
        <v>4</v>
      </c>
      <c r="C145" s="42">
        <v>1</v>
      </c>
      <c r="D145" s="48">
        <f t="shared" si="20"/>
        <v>0.25</v>
      </c>
      <c r="E145" s="42">
        <v>0</v>
      </c>
      <c r="F145" s="42">
        <v>0</v>
      </c>
      <c r="G145" s="48">
        <f t="shared" si="21"/>
        <v>0</v>
      </c>
      <c r="H145" s="44">
        <v>217</v>
      </c>
      <c r="I145" s="44">
        <v>52</v>
      </c>
      <c r="J145" s="45">
        <f t="shared" si="22"/>
        <v>0.23963133640552994</v>
      </c>
      <c r="K145" s="44">
        <v>3</v>
      </c>
      <c r="L145" s="44">
        <v>12</v>
      </c>
      <c r="M145" s="45">
        <f t="shared" si="23"/>
        <v>0.8</v>
      </c>
      <c r="N145" s="42">
        <v>0</v>
      </c>
      <c r="O145" s="42">
        <v>0</v>
      </c>
      <c r="P145" s="48">
        <f t="shared" si="24"/>
        <v>0</v>
      </c>
      <c r="Q145" s="42">
        <v>0</v>
      </c>
      <c r="R145" s="42">
        <v>0</v>
      </c>
      <c r="S145" s="48">
        <f t="shared" si="25"/>
        <v>0</v>
      </c>
      <c r="T145" s="44">
        <v>0</v>
      </c>
      <c r="U145" s="45">
        <f t="shared" si="26"/>
        <v>0</v>
      </c>
      <c r="V145" s="44">
        <v>0</v>
      </c>
      <c r="W145" s="44">
        <v>0</v>
      </c>
      <c r="X145" s="45">
        <f t="shared" si="27"/>
        <v>0</v>
      </c>
      <c r="Y145" s="49">
        <f t="shared" si="28"/>
        <v>0.12240783410138248</v>
      </c>
      <c r="Z145" s="49">
        <f t="shared" si="29"/>
        <v>0.2</v>
      </c>
    </row>
    <row r="146" spans="1:26" x14ac:dyDescent="0.25">
      <c r="A146" s="47">
        <v>1444</v>
      </c>
      <c r="B146" s="42">
        <v>85</v>
      </c>
      <c r="C146" s="42">
        <v>13</v>
      </c>
      <c r="D146" s="48">
        <f t="shared" si="20"/>
        <v>0.15294117647058825</v>
      </c>
      <c r="E146" s="42">
        <v>2</v>
      </c>
      <c r="F146" s="42">
        <v>4</v>
      </c>
      <c r="G146" s="48">
        <f t="shared" si="21"/>
        <v>0.66666666666666663</v>
      </c>
      <c r="H146" s="44">
        <v>57</v>
      </c>
      <c r="I146" s="44">
        <v>5</v>
      </c>
      <c r="J146" s="45">
        <f t="shared" si="22"/>
        <v>8.771929824561403E-2</v>
      </c>
      <c r="K146" s="44">
        <v>7</v>
      </c>
      <c r="L146" s="44">
        <v>2</v>
      </c>
      <c r="M146" s="45">
        <f t="shared" si="23"/>
        <v>0.22222222222222221</v>
      </c>
      <c r="N146" s="42">
        <v>70</v>
      </c>
      <c r="O146" s="42">
        <v>4</v>
      </c>
      <c r="P146" s="48">
        <f t="shared" si="24"/>
        <v>5.7142857142857141E-2</v>
      </c>
      <c r="Q146" s="42">
        <v>14</v>
      </c>
      <c r="R146" s="42">
        <v>8</v>
      </c>
      <c r="S146" s="48">
        <f t="shared" si="25"/>
        <v>0.36363636363636365</v>
      </c>
      <c r="T146" s="44">
        <v>67</v>
      </c>
      <c r="U146" s="45">
        <f t="shared" si="26"/>
        <v>0.23880597014925373</v>
      </c>
      <c r="V146" s="44">
        <v>11</v>
      </c>
      <c r="W146" s="44">
        <v>5</v>
      </c>
      <c r="X146" s="45">
        <f t="shared" si="27"/>
        <v>0.3125</v>
      </c>
      <c r="Y146" s="49">
        <f t="shared" si="28"/>
        <v>0.13415232550207828</v>
      </c>
      <c r="Z146" s="49">
        <f t="shared" si="29"/>
        <v>0.39125631313131315</v>
      </c>
    </row>
    <row r="147" spans="1:26" x14ac:dyDescent="0.25">
      <c r="A147" s="47">
        <v>1445</v>
      </c>
      <c r="B147" s="42">
        <v>41</v>
      </c>
      <c r="C147" s="42">
        <v>13</v>
      </c>
      <c r="D147" s="48">
        <f t="shared" si="20"/>
        <v>0.31707317073170732</v>
      </c>
      <c r="E147" s="42">
        <v>3</v>
      </c>
      <c r="F147" s="42">
        <v>2</v>
      </c>
      <c r="G147" s="48">
        <f t="shared" si="21"/>
        <v>0.4</v>
      </c>
      <c r="H147" s="44">
        <v>44</v>
      </c>
      <c r="I147" s="44">
        <v>10</v>
      </c>
      <c r="J147" s="45">
        <f t="shared" si="22"/>
        <v>0.22727272727272727</v>
      </c>
      <c r="K147" s="44">
        <v>4</v>
      </c>
      <c r="L147" s="44">
        <v>1</v>
      </c>
      <c r="M147" s="45">
        <f t="shared" si="23"/>
        <v>0.2</v>
      </c>
      <c r="N147" s="42">
        <v>46</v>
      </c>
      <c r="O147" s="42">
        <v>10</v>
      </c>
      <c r="P147" s="48">
        <f t="shared" si="24"/>
        <v>0.21739130434782608</v>
      </c>
      <c r="Q147" s="42">
        <v>10</v>
      </c>
      <c r="R147" s="42">
        <v>6</v>
      </c>
      <c r="S147" s="48">
        <f t="shared" si="25"/>
        <v>0.375</v>
      </c>
      <c r="T147" s="44">
        <v>43</v>
      </c>
      <c r="U147" s="45">
        <f t="shared" si="26"/>
        <v>0.23255813953488372</v>
      </c>
      <c r="V147" s="44">
        <v>9</v>
      </c>
      <c r="W147" s="44">
        <v>1</v>
      </c>
      <c r="X147" s="45">
        <f t="shared" si="27"/>
        <v>0.1</v>
      </c>
      <c r="Y147" s="49">
        <f t="shared" si="28"/>
        <v>0.24857383547178608</v>
      </c>
      <c r="Z147" s="49">
        <f t="shared" si="29"/>
        <v>0.26875000000000004</v>
      </c>
    </row>
    <row r="148" spans="1:26" x14ac:dyDescent="0.25">
      <c r="A148" s="47">
        <v>1455</v>
      </c>
      <c r="B148" s="42">
        <v>0</v>
      </c>
      <c r="C148" s="42">
        <v>0</v>
      </c>
      <c r="D148" s="48">
        <f t="shared" si="20"/>
        <v>0</v>
      </c>
      <c r="E148" s="42">
        <v>0</v>
      </c>
      <c r="F148" s="42">
        <v>0</v>
      </c>
      <c r="G148" s="48">
        <f t="shared" si="21"/>
        <v>0</v>
      </c>
      <c r="H148" s="44">
        <v>0</v>
      </c>
      <c r="I148" s="44">
        <v>0</v>
      </c>
      <c r="J148" s="45">
        <f t="shared" si="22"/>
        <v>0</v>
      </c>
      <c r="K148" s="44">
        <v>0</v>
      </c>
      <c r="L148" s="44">
        <v>0</v>
      </c>
      <c r="M148" s="45">
        <f t="shared" si="23"/>
        <v>0</v>
      </c>
      <c r="N148" s="42">
        <v>0</v>
      </c>
      <c r="O148" s="42">
        <v>0</v>
      </c>
      <c r="P148" s="48">
        <f t="shared" si="24"/>
        <v>0</v>
      </c>
      <c r="Q148" s="42">
        <v>0</v>
      </c>
      <c r="R148" s="42">
        <v>0</v>
      </c>
      <c r="S148" s="48">
        <f t="shared" si="25"/>
        <v>0</v>
      </c>
      <c r="T148" s="44">
        <v>0</v>
      </c>
      <c r="U148" s="45">
        <f t="shared" si="26"/>
        <v>0</v>
      </c>
      <c r="V148" s="44">
        <v>0</v>
      </c>
      <c r="W148" s="44">
        <v>0</v>
      </c>
      <c r="X148" s="45">
        <f t="shared" si="27"/>
        <v>0</v>
      </c>
      <c r="Y148" s="49">
        <f t="shared" si="28"/>
        <v>0</v>
      </c>
      <c r="Z148" s="49">
        <f t="shared" si="29"/>
        <v>0</v>
      </c>
    </row>
    <row r="149" spans="1:26" x14ac:dyDescent="0.25">
      <c r="A149" s="47">
        <v>1457</v>
      </c>
      <c r="B149" s="42">
        <v>0</v>
      </c>
      <c r="C149" s="42">
        <v>0</v>
      </c>
      <c r="D149" s="48">
        <f t="shared" si="20"/>
        <v>0</v>
      </c>
      <c r="E149" s="42">
        <v>0</v>
      </c>
      <c r="F149" s="42">
        <v>0</v>
      </c>
      <c r="G149" s="48">
        <f t="shared" si="21"/>
        <v>0</v>
      </c>
      <c r="H149" s="44">
        <v>1</v>
      </c>
      <c r="I149" s="44">
        <v>0</v>
      </c>
      <c r="J149" s="45">
        <f t="shared" si="22"/>
        <v>0</v>
      </c>
      <c r="K149" s="44">
        <v>0</v>
      </c>
      <c r="L149" s="44">
        <v>0</v>
      </c>
      <c r="M149" s="45">
        <f t="shared" si="23"/>
        <v>0</v>
      </c>
      <c r="N149" s="42">
        <v>2</v>
      </c>
      <c r="O149" s="42">
        <v>0</v>
      </c>
      <c r="P149" s="48">
        <f t="shared" si="24"/>
        <v>0</v>
      </c>
      <c r="Q149" s="42">
        <v>0</v>
      </c>
      <c r="R149" s="42">
        <v>0</v>
      </c>
      <c r="S149" s="48">
        <f t="shared" si="25"/>
        <v>0</v>
      </c>
      <c r="T149" s="44">
        <v>4</v>
      </c>
      <c r="U149" s="45">
        <f t="shared" si="26"/>
        <v>0</v>
      </c>
      <c r="V149" s="44">
        <v>0</v>
      </c>
      <c r="W149" s="44">
        <v>0</v>
      </c>
      <c r="X149" s="45">
        <f t="shared" si="27"/>
        <v>0</v>
      </c>
      <c r="Y149" s="49">
        <f t="shared" si="28"/>
        <v>0</v>
      </c>
      <c r="Z149" s="49">
        <f t="shared" si="29"/>
        <v>0</v>
      </c>
    </row>
    <row r="150" spans="1:26" x14ac:dyDescent="0.25">
      <c r="A150" s="47">
        <v>1459</v>
      </c>
      <c r="B150" s="42">
        <v>1924</v>
      </c>
      <c r="C150" s="42">
        <v>405</v>
      </c>
      <c r="D150" s="48">
        <f t="shared" si="20"/>
        <v>0.2104989604989605</v>
      </c>
      <c r="E150" s="42">
        <v>103</v>
      </c>
      <c r="F150" s="42">
        <v>66</v>
      </c>
      <c r="G150" s="48">
        <f t="shared" si="21"/>
        <v>0.39053254437869822</v>
      </c>
      <c r="H150" s="44">
        <v>1911</v>
      </c>
      <c r="I150" s="44">
        <v>300</v>
      </c>
      <c r="J150" s="45">
        <f t="shared" si="22"/>
        <v>0.15698587127158556</v>
      </c>
      <c r="K150" s="44">
        <v>144</v>
      </c>
      <c r="L150" s="44">
        <v>71</v>
      </c>
      <c r="M150" s="45">
        <f t="shared" si="23"/>
        <v>0.33023255813953489</v>
      </c>
      <c r="N150" s="42">
        <v>1986</v>
      </c>
      <c r="O150" s="42">
        <v>293</v>
      </c>
      <c r="P150" s="48">
        <f t="shared" si="24"/>
        <v>0.14753272910372608</v>
      </c>
      <c r="Q150" s="42">
        <v>305</v>
      </c>
      <c r="R150" s="42">
        <v>147</v>
      </c>
      <c r="S150" s="48">
        <f t="shared" si="25"/>
        <v>0.3252212389380531</v>
      </c>
      <c r="T150" s="44">
        <v>1937</v>
      </c>
      <c r="U150" s="45">
        <f t="shared" si="26"/>
        <v>0.15178110480123902</v>
      </c>
      <c r="V150" s="44">
        <v>217</v>
      </c>
      <c r="W150" s="44">
        <v>77</v>
      </c>
      <c r="X150" s="45">
        <f t="shared" si="27"/>
        <v>0.26190476190476192</v>
      </c>
      <c r="Y150" s="49">
        <f t="shared" si="28"/>
        <v>0.16669966641887779</v>
      </c>
      <c r="Z150" s="49">
        <f t="shared" si="29"/>
        <v>0.32697277584026202</v>
      </c>
    </row>
    <row r="151" spans="1:26" x14ac:dyDescent="0.25">
      <c r="A151" s="47">
        <v>1460</v>
      </c>
      <c r="B151" s="42">
        <v>2539</v>
      </c>
      <c r="C151" s="42">
        <v>483</v>
      </c>
      <c r="D151" s="48">
        <f t="shared" si="20"/>
        <v>0.19023237495076803</v>
      </c>
      <c r="E151" s="42">
        <v>182</v>
      </c>
      <c r="F151" s="42">
        <v>98</v>
      </c>
      <c r="G151" s="48">
        <f t="shared" si="21"/>
        <v>0.35</v>
      </c>
      <c r="H151" s="44">
        <v>2635</v>
      </c>
      <c r="I151" s="44">
        <v>334</v>
      </c>
      <c r="J151" s="45">
        <f t="shared" si="22"/>
        <v>0.1267552182163188</v>
      </c>
      <c r="K151" s="44">
        <v>178</v>
      </c>
      <c r="L151" s="44">
        <v>96</v>
      </c>
      <c r="M151" s="45">
        <f t="shared" si="23"/>
        <v>0.35036496350364965</v>
      </c>
      <c r="N151" s="42">
        <v>3008</v>
      </c>
      <c r="O151" s="42">
        <v>451</v>
      </c>
      <c r="P151" s="48">
        <f t="shared" si="24"/>
        <v>0.14993351063829788</v>
      </c>
      <c r="Q151" s="42">
        <v>382</v>
      </c>
      <c r="R151" s="42">
        <v>187</v>
      </c>
      <c r="S151" s="48">
        <f t="shared" si="25"/>
        <v>0.32864674868189808</v>
      </c>
      <c r="T151" s="44">
        <v>3209</v>
      </c>
      <c r="U151" s="45">
        <f t="shared" si="26"/>
        <v>0.10096603303209722</v>
      </c>
      <c r="V151" s="44">
        <v>240</v>
      </c>
      <c r="W151" s="44">
        <v>84</v>
      </c>
      <c r="X151" s="45">
        <f t="shared" si="27"/>
        <v>0.25925925925925924</v>
      </c>
      <c r="Y151" s="49">
        <f t="shared" si="28"/>
        <v>0.14197178420937048</v>
      </c>
      <c r="Z151" s="49">
        <f t="shared" si="29"/>
        <v>0.32206774286120177</v>
      </c>
    </row>
    <row r="152" spans="1:26" x14ac:dyDescent="0.25">
      <c r="A152" s="47">
        <v>1463</v>
      </c>
      <c r="B152" s="42">
        <v>1546</v>
      </c>
      <c r="C152" s="42">
        <v>284</v>
      </c>
      <c r="D152" s="48">
        <f t="shared" si="20"/>
        <v>0.18369987063389392</v>
      </c>
      <c r="E152" s="42">
        <v>33</v>
      </c>
      <c r="F152" s="42">
        <v>63</v>
      </c>
      <c r="G152" s="48">
        <f t="shared" si="21"/>
        <v>0.65625</v>
      </c>
      <c r="H152" s="44">
        <v>1691</v>
      </c>
      <c r="I152" s="44">
        <v>176</v>
      </c>
      <c r="J152" s="45">
        <f t="shared" si="22"/>
        <v>0.10408042578356003</v>
      </c>
      <c r="K152" s="44">
        <v>43</v>
      </c>
      <c r="L152" s="44">
        <v>62</v>
      </c>
      <c r="M152" s="45">
        <f t="shared" si="23"/>
        <v>0.59047619047619049</v>
      </c>
      <c r="N152" s="42">
        <v>2076</v>
      </c>
      <c r="O152" s="42">
        <v>273</v>
      </c>
      <c r="P152" s="48">
        <f t="shared" si="24"/>
        <v>0.13150289017341041</v>
      </c>
      <c r="Q152" s="42">
        <v>144</v>
      </c>
      <c r="R152" s="42">
        <v>117</v>
      </c>
      <c r="S152" s="48">
        <f t="shared" si="25"/>
        <v>0.44827586206896552</v>
      </c>
      <c r="T152" s="44">
        <v>2159</v>
      </c>
      <c r="U152" s="45">
        <f t="shared" si="26"/>
        <v>7.1792496526169522E-2</v>
      </c>
      <c r="V152" s="44">
        <v>96</v>
      </c>
      <c r="W152" s="44">
        <v>59</v>
      </c>
      <c r="X152" s="45">
        <f t="shared" si="27"/>
        <v>0.38064516129032255</v>
      </c>
      <c r="Y152" s="49">
        <f t="shared" si="28"/>
        <v>0.12276892077925847</v>
      </c>
      <c r="Z152" s="49">
        <f t="shared" si="29"/>
        <v>0.51891180345886967</v>
      </c>
    </row>
    <row r="153" spans="1:26" x14ac:dyDescent="0.25">
      <c r="A153" s="47">
        <v>1472</v>
      </c>
      <c r="B153" s="42">
        <v>0</v>
      </c>
      <c r="C153" s="42">
        <v>0</v>
      </c>
      <c r="D153" s="48">
        <f t="shared" si="20"/>
        <v>0</v>
      </c>
      <c r="E153" s="42">
        <v>0</v>
      </c>
      <c r="F153" s="42">
        <v>0</v>
      </c>
      <c r="G153" s="48">
        <f t="shared" si="21"/>
        <v>0</v>
      </c>
      <c r="H153" s="44">
        <v>0</v>
      </c>
      <c r="I153" s="44">
        <v>0</v>
      </c>
      <c r="J153" s="45">
        <f t="shared" si="22"/>
        <v>0</v>
      </c>
      <c r="K153" s="44">
        <v>0</v>
      </c>
      <c r="L153" s="44">
        <v>0</v>
      </c>
      <c r="M153" s="45">
        <f t="shared" si="23"/>
        <v>0</v>
      </c>
      <c r="N153" s="42">
        <v>57</v>
      </c>
      <c r="O153" s="42">
        <v>15</v>
      </c>
      <c r="P153" s="48">
        <f t="shared" si="24"/>
        <v>0.26315789473684209</v>
      </c>
      <c r="Q153" s="42">
        <v>0</v>
      </c>
      <c r="R153" s="42">
        <v>0</v>
      </c>
      <c r="S153" s="48">
        <f t="shared" si="25"/>
        <v>0</v>
      </c>
      <c r="T153" s="44">
        <v>181</v>
      </c>
      <c r="U153" s="45">
        <f t="shared" si="26"/>
        <v>0.12154696132596685</v>
      </c>
      <c r="V153" s="44">
        <v>7</v>
      </c>
      <c r="W153" s="44">
        <v>15</v>
      </c>
      <c r="X153" s="45">
        <f t="shared" si="27"/>
        <v>0.68181818181818177</v>
      </c>
      <c r="Y153" s="49">
        <f t="shared" si="28"/>
        <v>9.6176214015702227E-2</v>
      </c>
      <c r="Z153" s="49">
        <f t="shared" si="29"/>
        <v>0.17045454545454544</v>
      </c>
    </row>
    <row r="154" spans="1:26" x14ac:dyDescent="0.25">
      <c r="A154" s="47">
        <v>1473</v>
      </c>
      <c r="B154" s="42">
        <v>120</v>
      </c>
      <c r="C154" s="42">
        <v>28</v>
      </c>
      <c r="D154" s="48">
        <f t="shared" si="20"/>
        <v>0.23333333333333334</v>
      </c>
      <c r="E154" s="42">
        <v>5</v>
      </c>
      <c r="F154" s="42">
        <v>2</v>
      </c>
      <c r="G154" s="48">
        <f t="shared" si="21"/>
        <v>0.2857142857142857</v>
      </c>
      <c r="H154" s="44">
        <v>122</v>
      </c>
      <c r="I154" s="44">
        <v>19</v>
      </c>
      <c r="J154" s="45">
        <f t="shared" si="22"/>
        <v>0.15573770491803279</v>
      </c>
      <c r="K154" s="44">
        <v>7</v>
      </c>
      <c r="L154" s="44">
        <v>9</v>
      </c>
      <c r="M154" s="45">
        <f t="shared" si="23"/>
        <v>0.5625</v>
      </c>
      <c r="N154" s="42">
        <v>129</v>
      </c>
      <c r="O154" s="42">
        <v>23</v>
      </c>
      <c r="P154" s="48">
        <f t="shared" si="24"/>
        <v>0.17829457364341086</v>
      </c>
      <c r="Q154" s="42">
        <v>9</v>
      </c>
      <c r="R154" s="42">
        <v>6</v>
      </c>
      <c r="S154" s="48">
        <f t="shared" si="25"/>
        <v>0.4</v>
      </c>
      <c r="T154" s="44">
        <v>123</v>
      </c>
      <c r="U154" s="45">
        <f t="shared" si="26"/>
        <v>7.3170731707317069E-2</v>
      </c>
      <c r="V154" s="44">
        <v>3</v>
      </c>
      <c r="W154" s="44">
        <v>6</v>
      </c>
      <c r="X154" s="45">
        <f t="shared" si="27"/>
        <v>0.66666666666666663</v>
      </c>
      <c r="Y154" s="49">
        <f t="shared" si="28"/>
        <v>0.16013408590052353</v>
      </c>
      <c r="Z154" s="49">
        <f t="shared" si="29"/>
        <v>0.47872023809523812</v>
      </c>
    </row>
    <row r="155" spans="1:26" x14ac:dyDescent="0.25">
      <c r="A155" s="47">
        <v>1476</v>
      </c>
      <c r="B155" s="42">
        <v>88</v>
      </c>
      <c r="C155" s="42">
        <v>14</v>
      </c>
      <c r="D155" s="48">
        <f t="shared" si="20"/>
        <v>0.15909090909090909</v>
      </c>
      <c r="E155" s="42">
        <v>4</v>
      </c>
      <c r="F155" s="42">
        <v>3</v>
      </c>
      <c r="G155" s="48">
        <f t="shared" si="21"/>
        <v>0.42857142857142855</v>
      </c>
      <c r="H155" s="44">
        <v>89</v>
      </c>
      <c r="I155" s="44">
        <v>11</v>
      </c>
      <c r="J155" s="45">
        <f t="shared" si="22"/>
        <v>0.12359550561797752</v>
      </c>
      <c r="K155" s="44">
        <v>5</v>
      </c>
      <c r="L155" s="44">
        <v>3</v>
      </c>
      <c r="M155" s="45">
        <f t="shared" si="23"/>
        <v>0.375</v>
      </c>
      <c r="N155" s="42">
        <v>107</v>
      </c>
      <c r="O155" s="42">
        <v>25</v>
      </c>
      <c r="P155" s="48">
        <f t="shared" si="24"/>
        <v>0.23364485981308411</v>
      </c>
      <c r="Q155" s="42">
        <v>19</v>
      </c>
      <c r="R155" s="42">
        <v>9</v>
      </c>
      <c r="S155" s="48">
        <f t="shared" si="25"/>
        <v>0.32142857142857145</v>
      </c>
      <c r="T155" s="44">
        <v>118</v>
      </c>
      <c r="U155" s="45">
        <f t="shared" si="26"/>
        <v>0.1271186440677966</v>
      </c>
      <c r="V155" s="44">
        <v>11</v>
      </c>
      <c r="W155" s="44">
        <v>4</v>
      </c>
      <c r="X155" s="45">
        <f t="shared" si="27"/>
        <v>0.26666666666666666</v>
      </c>
      <c r="Y155" s="49">
        <f t="shared" si="28"/>
        <v>0.16086247964744183</v>
      </c>
      <c r="Z155" s="49">
        <f t="shared" si="29"/>
        <v>0.34791666666666665</v>
      </c>
    </row>
    <row r="156" spans="1:26" x14ac:dyDescent="0.25">
      <c r="A156" s="47">
        <v>1477</v>
      </c>
      <c r="B156" s="42">
        <v>1130</v>
      </c>
      <c r="C156" s="42">
        <v>206</v>
      </c>
      <c r="D156" s="48">
        <f t="shared" si="20"/>
        <v>0.18230088495575222</v>
      </c>
      <c r="E156" s="42">
        <v>131</v>
      </c>
      <c r="F156" s="42">
        <v>17</v>
      </c>
      <c r="G156" s="48">
        <f t="shared" si="21"/>
        <v>0.11486486486486487</v>
      </c>
      <c r="H156" s="44">
        <v>1154</v>
      </c>
      <c r="I156" s="44">
        <v>125</v>
      </c>
      <c r="J156" s="45">
        <f t="shared" si="22"/>
        <v>0.10831889081455806</v>
      </c>
      <c r="K156" s="44">
        <v>116</v>
      </c>
      <c r="L156" s="44">
        <v>16</v>
      </c>
      <c r="M156" s="45">
        <f t="shared" si="23"/>
        <v>0.12121212121212122</v>
      </c>
      <c r="N156" s="42">
        <v>1236</v>
      </c>
      <c r="O156" s="42">
        <v>211</v>
      </c>
      <c r="P156" s="48">
        <f t="shared" si="24"/>
        <v>0.17071197411003236</v>
      </c>
      <c r="Q156" s="42">
        <v>162</v>
      </c>
      <c r="R156" s="42">
        <v>29</v>
      </c>
      <c r="S156" s="48">
        <f t="shared" si="25"/>
        <v>0.15183246073298429</v>
      </c>
      <c r="T156" s="44">
        <v>1218</v>
      </c>
      <c r="U156" s="45">
        <f t="shared" si="26"/>
        <v>7.9638752052545156E-2</v>
      </c>
      <c r="V156" s="44">
        <v>90</v>
      </c>
      <c r="W156" s="44">
        <v>7</v>
      </c>
      <c r="X156" s="45">
        <f t="shared" si="27"/>
        <v>7.2164948453608241E-2</v>
      </c>
      <c r="Y156" s="49">
        <f t="shared" si="28"/>
        <v>0.13524262548322197</v>
      </c>
      <c r="Z156" s="49">
        <f t="shared" si="29"/>
        <v>0.11501859881589464</v>
      </c>
    </row>
    <row r="157" spans="1:26" x14ac:dyDescent="0.25">
      <c r="A157" s="47">
        <v>1479</v>
      </c>
      <c r="B157" s="42">
        <v>185</v>
      </c>
      <c r="C157" s="42">
        <v>25</v>
      </c>
      <c r="D157" s="48">
        <f t="shared" si="20"/>
        <v>0.13513513513513514</v>
      </c>
      <c r="E157" s="42">
        <v>14</v>
      </c>
      <c r="F157" s="42">
        <v>7</v>
      </c>
      <c r="G157" s="48">
        <f t="shared" si="21"/>
        <v>0.33333333333333331</v>
      </c>
      <c r="H157" s="44">
        <v>191</v>
      </c>
      <c r="I157" s="44">
        <v>22</v>
      </c>
      <c r="J157" s="45">
        <f t="shared" si="22"/>
        <v>0.11518324607329843</v>
      </c>
      <c r="K157" s="44">
        <v>18</v>
      </c>
      <c r="L157" s="44">
        <v>7</v>
      </c>
      <c r="M157" s="45">
        <f t="shared" si="23"/>
        <v>0.28000000000000003</v>
      </c>
      <c r="N157" s="42">
        <v>190</v>
      </c>
      <c r="O157" s="42">
        <v>30</v>
      </c>
      <c r="P157" s="48">
        <f t="shared" si="24"/>
        <v>0.15789473684210525</v>
      </c>
      <c r="Q157" s="42">
        <v>29</v>
      </c>
      <c r="R157" s="42">
        <v>16</v>
      </c>
      <c r="S157" s="48">
        <f t="shared" si="25"/>
        <v>0.35555555555555557</v>
      </c>
      <c r="T157" s="44">
        <v>189</v>
      </c>
      <c r="U157" s="45">
        <f t="shared" si="26"/>
        <v>0.10582010582010581</v>
      </c>
      <c r="V157" s="44">
        <v>16</v>
      </c>
      <c r="W157" s="44">
        <v>4</v>
      </c>
      <c r="X157" s="45">
        <f t="shared" si="27"/>
        <v>0.2</v>
      </c>
      <c r="Y157" s="49">
        <f t="shared" si="28"/>
        <v>0.12850830596766116</v>
      </c>
      <c r="Z157" s="49">
        <f t="shared" si="29"/>
        <v>0.29222222222222222</v>
      </c>
    </row>
    <row r="158" spans="1:26" x14ac:dyDescent="0.25">
      <c r="A158" s="47">
        <v>1481</v>
      </c>
      <c r="B158" s="42">
        <v>433</v>
      </c>
      <c r="C158" s="42">
        <v>91</v>
      </c>
      <c r="D158" s="48">
        <f t="shared" si="20"/>
        <v>0.21016166281755197</v>
      </c>
      <c r="E158" s="42">
        <v>14</v>
      </c>
      <c r="F158" s="42">
        <v>4</v>
      </c>
      <c r="G158" s="48">
        <f t="shared" si="21"/>
        <v>0.22222222222222221</v>
      </c>
      <c r="H158" s="44">
        <v>479</v>
      </c>
      <c r="I158" s="44">
        <v>51</v>
      </c>
      <c r="J158" s="45">
        <f t="shared" si="22"/>
        <v>0.10647181628392484</v>
      </c>
      <c r="K158" s="44">
        <v>22</v>
      </c>
      <c r="L158" s="44">
        <v>6</v>
      </c>
      <c r="M158" s="45">
        <f t="shared" si="23"/>
        <v>0.21428571428571427</v>
      </c>
      <c r="N158" s="42">
        <v>502</v>
      </c>
      <c r="O158" s="42">
        <v>91</v>
      </c>
      <c r="P158" s="48">
        <f t="shared" si="24"/>
        <v>0.18127490039840638</v>
      </c>
      <c r="Q158" s="42">
        <v>55</v>
      </c>
      <c r="R158" s="42">
        <v>19</v>
      </c>
      <c r="S158" s="48">
        <f t="shared" si="25"/>
        <v>0.25675675675675674</v>
      </c>
      <c r="T158" s="44">
        <v>546</v>
      </c>
      <c r="U158" s="45">
        <f t="shared" si="26"/>
        <v>4.9450549450549448E-2</v>
      </c>
      <c r="V158" s="44">
        <v>23</v>
      </c>
      <c r="W158" s="44">
        <v>4</v>
      </c>
      <c r="X158" s="45">
        <f t="shared" si="27"/>
        <v>0.14814814814814814</v>
      </c>
      <c r="Y158" s="49">
        <f t="shared" si="28"/>
        <v>0.13683973223760815</v>
      </c>
      <c r="Z158" s="49">
        <f t="shared" si="29"/>
        <v>0.21035321035321033</v>
      </c>
    </row>
    <row r="159" spans="1:26" x14ac:dyDescent="0.25">
      <c r="A159" s="47">
        <v>1482</v>
      </c>
      <c r="B159" s="42">
        <v>635</v>
      </c>
      <c r="C159" s="42">
        <v>134</v>
      </c>
      <c r="D159" s="48">
        <f t="shared" si="20"/>
        <v>0.21102362204724409</v>
      </c>
      <c r="E159" s="42">
        <v>52</v>
      </c>
      <c r="F159" s="42">
        <v>8</v>
      </c>
      <c r="G159" s="48">
        <f t="shared" si="21"/>
        <v>0.13333333333333333</v>
      </c>
      <c r="H159" s="44">
        <v>637</v>
      </c>
      <c r="I159" s="44">
        <v>60</v>
      </c>
      <c r="J159" s="45">
        <f t="shared" si="22"/>
        <v>9.4191522762951341E-2</v>
      </c>
      <c r="K159" s="44">
        <v>55</v>
      </c>
      <c r="L159" s="44">
        <v>9</v>
      </c>
      <c r="M159" s="45">
        <f t="shared" si="23"/>
        <v>0.140625</v>
      </c>
      <c r="N159" s="42">
        <v>678</v>
      </c>
      <c r="O159" s="42">
        <v>140</v>
      </c>
      <c r="P159" s="48">
        <f t="shared" si="24"/>
        <v>0.20648967551622419</v>
      </c>
      <c r="Q159" s="42">
        <v>91</v>
      </c>
      <c r="R159" s="42">
        <v>20</v>
      </c>
      <c r="S159" s="48">
        <f t="shared" si="25"/>
        <v>0.18018018018018017</v>
      </c>
      <c r="T159" s="44">
        <v>709</v>
      </c>
      <c r="U159" s="45">
        <f t="shared" si="26"/>
        <v>7.8984485190409029E-2</v>
      </c>
      <c r="V159" s="44">
        <v>50</v>
      </c>
      <c r="W159" s="44">
        <v>6</v>
      </c>
      <c r="X159" s="45">
        <f t="shared" si="27"/>
        <v>0.10714285714285714</v>
      </c>
      <c r="Y159" s="49">
        <f t="shared" si="28"/>
        <v>0.14767232637920716</v>
      </c>
      <c r="Z159" s="49">
        <f t="shared" si="29"/>
        <v>0.14032034266409266</v>
      </c>
    </row>
    <row r="160" spans="1:26" x14ac:dyDescent="0.25">
      <c r="A160" s="47">
        <v>1489</v>
      </c>
      <c r="B160" s="42">
        <v>1501</v>
      </c>
      <c r="C160" s="42">
        <v>311</v>
      </c>
      <c r="D160" s="48">
        <f t="shared" si="20"/>
        <v>0.20719520319786808</v>
      </c>
      <c r="E160" s="42">
        <v>73</v>
      </c>
      <c r="F160" s="42">
        <v>66</v>
      </c>
      <c r="G160" s="48">
        <f t="shared" si="21"/>
        <v>0.47482014388489208</v>
      </c>
      <c r="H160" s="44">
        <v>1620</v>
      </c>
      <c r="I160" s="44">
        <v>230</v>
      </c>
      <c r="J160" s="45">
        <f t="shared" si="22"/>
        <v>0.1419753086419753</v>
      </c>
      <c r="K160" s="44">
        <v>99</v>
      </c>
      <c r="L160" s="44">
        <v>82</v>
      </c>
      <c r="M160" s="45">
        <f t="shared" si="23"/>
        <v>0.45303867403314918</v>
      </c>
      <c r="N160" s="42">
        <v>1771</v>
      </c>
      <c r="O160" s="42">
        <v>302</v>
      </c>
      <c r="P160" s="48">
        <f t="shared" si="24"/>
        <v>0.17052512704686618</v>
      </c>
      <c r="Q160" s="42">
        <v>252</v>
      </c>
      <c r="R160" s="42">
        <v>182</v>
      </c>
      <c r="S160" s="48">
        <f t="shared" si="25"/>
        <v>0.41935483870967744</v>
      </c>
      <c r="T160" s="44">
        <v>1932</v>
      </c>
      <c r="U160" s="45">
        <f t="shared" si="26"/>
        <v>0.12370600414078675</v>
      </c>
      <c r="V160" s="44">
        <v>176</v>
      </c>
      <c r="W160" s="44">
        <v>63</v>
      </c>
      <c r="X160" s="45">
        <f t="shared" si="27"/>
        <v>0.26359832635983266</v>
      </c>
      <c r="Y160" s="49">
        <f t="shared" si="28"/>
        <v>0.16085041075687409</v>
      </c>
      <c r="Z160" s="49">
        <f t="shared" si="29"/>
        <v>0.40270299574688784</v>
      </c>
    </row>
    <row r="161" spans="1:26" x14ac:dyDescent="0.25">
      <c r="A161" s="47">
        <v>1490</v>
      </c>
      <c r="B161" s="42">
        <v>590</v>
      </c>
      <c r="C161" s="42">
        <v>103</v>
      </c>
      <c r="D161" s="48">
        <f t="shared" si="20"/>
        <v>0.17457627118644067</v>
      </c>
      <c r="E161" s="42">
        <v>29</v>
      </c>
      <c r="F161" s="42">
        <v>13</v>
      </c>
      <c r="G161" s="48">
        <f t="shared" si="21"/>
        <v>0.30952380952380953</v>
      </c>
      <c r="H161" s="44">
        <v>589</v>
      </c>
      <c r="I161" s="44">
        <v>76</v>
      </c>
      <c r="J161" s="45">
        <f t="shared" si="22"/>
        <v>0.12903225806451613</v>
      </c>
      <c r="K161" s="44">
        <v>25</v>
      </c>
      <c r="L161" s="44">
        <v>18</v>
      </c>
      <c r="M161" s="45">
        <f t="shared" si="23"/>
        <v>0.41860465116279072</v>
      </c>
      <c r="N161" s="42">
        <v>649</v>
      </c>
      <c r="O161" s="42">
        <v>87</v>
      </c>
      <c r="P161" s="48">
        <f t="shared" si="24"/>
        <v>0.13405238828967642</v>
      </c>
      <c r="Q161" s="42">
        <v>76</v>
      </c>
      <c r="R161" s="42">
        <v>52</v>
      </c>
      <c r="S161" s="48">
        <f t="shared" si="25"/>
        <v>0.40625</v>
      </c>
      <c r="T161" s="44">
        <v>657</v>
      </c>
      <c r="U161" s="45">
        <f t="shared" si="26"/>
        <v>8.3713850837138504E-2</v>
      </c>
      <c r="V161" s="44">
        <v>39</v>
      </c>
      <c r="W161" s="44">
        <v>16</v>
      </c>
      <c r="X161" s="45">
        <f t="shared" si="27"/>
        <v>0.29090909090909089</v>
      </c>
      <c r="Y161" s="49">
        <f t="shared" si="28"/>
        <v>0.13034369209444294</v>
      </c>
      <c r="Z161" s="49">
        <f t="shared" si="29"/>
        <v>0.35632188789892277</v>
      </c>
    </row>
    <row r="162" spans="1:26" x14ac:dyDescent="0.25">
      <c r="A162" s="47">
        <v>1491</v>
      </c>
      <c r="B162" s="42">
        <v>0</v>
      </c>
      <c r="C162" s="42">
        <v>0</v>
      </c>
      <c r="D162" s="48">
        <f t="shared" si="20"/>
        <v>0</v>
      </c>
      <c r="E162" s="42">
        <v>0</v>
      </c>
      <c r="F162" s="42">
        <v>0</v>
      </c>
      <c r="G162" s="48">
        <f t="shared" si="21"/>
        <v>0</v>
      </c>
      <c r="H162" s="44">
        <v>3</v>
      </c>
      <c r="I162" s="44">
        <v>0</v>
      </c>
      <c r="J162" s="45">
        <f t="shared" si="22"/>
        <v>0</v>
      </c>
      <c r="K162" s="44">
        <v>0</v>
      </c>
      <c r="L162" s="44">
        <v>0</v>
      </c>
      <c r="M162" s="45">
        <f t="shared" si="23"/>
        <v>0</v>
      </c>
      <c r="N162" s="42">
        <v>3</v>
      </c>
      <c r="O162" s="42">
        <v>2</v>
      </c>
      <c r="P162" s="48">
        <f t="shared" si="24"/>
        <v>0.66666666666666663</v>
      </c>
      <c r="Q162" s="42">
        <v>0</v>
      </c>
      <c r="R162" s="42">
        <v>0</v>
      </c>
      <c r="S162" s="48">
        <f t="shared" si="25"/>
        <v>0</v>
      </c>
      <c r="T162" s="44">
        <v>2</v>
      </c>
      <c r="U162" s="45">
        <f t="shared" si="26"/>
        <v>0</v>
      </c>
      <c r="V162" s="44">
        <v>0</v>
      </c>
      <c r="W162" s="44">
        <v>0</v>
      </c>
      <c r="X162" s="45">
        <f t="shared" si="27"/>
        <v>0</v>
      </c>
      <c r="Y162" s="49">
        <f t="shared" si="28"/>
        <v>0.16666666666666666</v>
      </c>
      <c r="Z162" s="49">
        <f t="shared" si="29"/>
        <v>0</v>
      </c>
    </row>
    <row r="163" spans="1:26" x14ac:dyDescent="0.25">
      <c r="A163" s="47">
        <v>1501</v>
      </c>
      <c r="B163" s="42">
        <v>470</v>
      </c>
      <c r="C163" s="42">
        <v>81</v>
      </c>
      <c r="D163" s="48">
        <f t="shared" si="20"/>
        <v>0.17234042553191489</v>
      </c>
      <c r="E163" s="42">
        <v>15</v>
      </c>
      <c r="F163" s="42">
        <v>23</v>
      </c>
      <c r="G163" s="48">
        <f t="shared" si="21"/>
        <v>0.60526315789473684</v>
      </c>
      <c r="H163" s="44">
        <v>504</v>
      </c>
      <c r="I163" s="44">
        <v>58</v>
      </c>
      <c r="J163" s="45">
        <f t="shared" si="22"/>
        <v>0.11507936507936507</v>
      </c>
      <c r="K163" s="44">
        <v>29</v>
      </c>
      <c r="L163" s="44">
        <v>32</v>
      </c>
      <c r="M163" s="45">
        <f t="shared" si="23"/>
        <v>0.52459016393442626</v>
      </c>
      <c r="N163" s="42">
        <v>574</v>
      </c>
      <c r="O163" s="42">
        <v>69</v>
      </c>
      <c r="P163" s="48">
        <f t="shared" si="24"/>
        <v>0.12020905923344948</v>
      </c>
      <c r="Q163" s="42">
        <v>60</v>
      </c>
      <c r="R163" s="42">
        <v>84</v>
      </c>
      <c r="S163" s="48">
        <f t="shared" si="25"/>
        <v>0.58333333333333337</v>
      </c>
      <c r="T163" s="44">
        <v>594</v>
      </c>
      <c r="U163" s="45">
        <f t="shared" si="26"/>
        <v>0.11616161616161616</v>
      </c>
      <c r="V163" s="44">
        <v>39</v>
      </c>
      <c r="W163" s="44">
        <v>30</v>
      </c>
      <c r="X163" s="45">
        <f t="shared" si="27"/>
        <v>0.43478260869565216</v>
      </c>
      <c r="Y163" s="49">
        <f t="shared" si="28"/>
        <v>0.1309476165015864</v>
      </c>
      <c r="Z163" s="49">
        <f t="shared" si="29"/>
        <v>0.53699231596453711</v>
      </c>
    </row>
    <row r="164" spans="1:26" x14ac:dyDescent="0.25">
      <c r="A164" s="47">
        <v>1504</v>
      </c>
      <c r="B164" s="42">
        <v>1877</v>
      </c>
      <c r="C164" s="42">
        <v>404</v>
      </c>
      <c r="D164" s="48">
        <f t="shared" si="20"/>
        <v>0.21523708044752266</v>
      </c>
      <c r="E164" s="42">
        <v>34</v>
      </c>
      <c r="F164" s="42">
        <v>232</v>
      </c>
      <c r="G164" s="48">
        <f t="shared" si="21"/>
        <v>0.8721804511278195</v>
      </c>
      <c r="H164" s="44">
        <v>1882</v>
      </c>
      <c r="I164" s="44">
        <v>355</v>
      </c>
      <c r="J164" s="45">
        <f t="shared" si="22"/>
        <v>0.18862911795961743</v>
      </c>
      <c r="K164" s="44">
        <v>34</v>
      </c>
      <c r="L164" s="44">
        <v>297</v>
      </c>
      <c r="M164" s="45">
        <f t="shared" si="23"/>
        <v>0.89728096676737157</v>
      </c>
      <c r="N164" s="42">
        <v>1932</v>
      </c>
      <c r="O164" s="42">
        <v>338</v>
      </c>
      <c r="P164" s="48">
        <f t="shared" si="24"/>
        <v>0.17494824016563146</v>
      </c>
      <c r="Q164" s="42">
        <v>98</v>
      </c>
      <c r="R164" s="42">
        <v>560</v>
      </c>
      <c r="S164" s="48">
        <f t="shared" si="25"/>
        <v>0.85106382978723405</v>
      </c>
      <c r="T164" s="44">
        <v>1970</v>
      </c>
      <c r="U164" s="45">
        <f t="shared" si="26"/>
        <v>0.19543147208121828</v>
      </c>
      <c r="V164" s="44">
        <v>69</v>
      </c>
      <c r="W164" s="44">
        <v>316</v>
      </c>
      <c r="X164" s="45">
        <f t="shared" si="27"/>
        <v>0.82077922077922083</v>
      </c>
      <c r="Y164" s="49">
        <f t="shared" si="28"/>
        <v>0.19356147766349746</v>
      </c>
      <c r="Z164" s="49">
        <f t="shared" si="29"/>
        <v>0.86032611711541152</v>
      </c>
    </row>
    <row r="165" spans="1:26" x14ac:dyDescent="0.25">
      <c r="A165" s="47">
        <v>1514</v>
      </c>
      <c r="B165" s="42">
        <v>0</v>
      </c>
      <c r="C165" s="42">
        <v>0</v>
      </c>
      <c r="D165" s="48">
        <f t="shared" si="20"/>
        <v>0</v>
      </c>
      <c r="E165" s="42">
        <v>0</v>
      </c>
      <c r="F165" s="42">
        <v>0</v>
      </c>
      <c r="G165" s="48">
        <f t="shared" si="21"/>
        <v>0</v>
      </c>
      <c r="H165" s="44">
        <v>0</v>
      </c>
      <c r="I165" s="44">
        <v>0</v>
      </c>
      <c r="J165" s="45">
        <f t="shared" si="22"/>
        <v>0</v>
      </c>
      <c r="K165" s="44">
        <v>0</v>
      </c>
      <c r="L165" s="44">
        <v>0</v>
      </c>
      <c r="M165" s="45">
        <f t="shared" si="23"/>
        <v>0</v>
      </c>
      <c r="N165" s="42">
        <v>0</v>
      </c>
      <c r="O165" s="42">
        <v>0</v>
      </c>
      <c r="P165" s="48">
        <f t="shared" si="24"/>
        <v>0</v>
      </c>
      <c r="Q165" s="42">
        <v>0</v>
      </c>
      <c r="R165" s="42">
        <v>0</v>
      </c>
      <c r="S165" s="48">
        <f t="shared" si="25"/>
        <v>0</v>
      </c>
      <c r="T165" s="44">
        <v>0</v>
      </c>
      <c r="U165" s="45">
        <f t="shared" si="26"/>
        <v>0</v>
      </c>
      <c r="V165" s="44">
        <v>0</v>
      </c>
      <c r="W165" s="44">
        <v>0</v>
      </c>
      <c r="X165" s="45">
        <f t="shared" si="27"/>
        <v>0</v>
      </c>
      <c r="Y165" s="49">
        <f t="shared" si="28"/>
        <v>0</v>
      </c>
      <c r="Z165" s="49">
        <f t="shared" si="29"/>
        <v>0</v>
      </c>
    </row>
    <row r="166" spans="1:26" x14ac:dyDescent="0.25">
      <c r="A166" s="47">
        <v>1515</v>
      </c>
      <c r="B166" s="42">
        <v>45</v>
      </c>
      <c r="C166" s="42">
        <v>3</v>
      </c>
      <c r="D166" s="48">
        <f t="shared" si="20"/>
        <v>6.6666666666666666E-2</v>
      </c>
      <c r="E166" s="42">
        <v>0</v>
      </c>
      <c r="F166" s="42">
        <v>1</v>
      </c>
      <c r="G166" s="48">
        <f t="shared" si="21"/>
        <v>1</v>
      </c>
      <c r="H166" s="44">
        <v>30</v>
      </c>
      <c r="I166" s="44">
        <v>3</v>
      </c>
      <c r="J166" s="45">
        <f t="shared" si="22"/>
        <v>0.1</v>
      </c>
      <c r="K166" s="44">
        <v>1</v>
      </c>
      <c r="L166" s="44">
        <v>2</v>
      </c>
      <c r="M166" s="45">
        <f t="shared" si="23"/>
        <v>0.66666666666666663</v>
      </c>
      <c r="N166" s="42">
        <v>32</v>
      </c>
      <c r="O166" s="42">
        <v>1</v>
      </c>
      <c r="P166" s="48">
        <f t="shared" si="24"/>
        <v>3.125E-2</v>
      </c>
      <c r="Q166" s="42">
        <v>0</v>
      </c>
      <c r="R166" s="42">
        <v>2</v>
      </c>
      <c r="S166" s="48">
        <f t="shared" si="25"/>
        <v>1</v>
      </c>
      <c r="T166" s="44">
        <v>34</v>
      </c>
      <c r="U166" s="45">
        <f t="shared" si="26"/>
        <v>2.9411764705882353E-2</v>
      </c>
      <c r="V166" s="44">
        <v>1</v>
      </c>
      <c r="W166" s="44">
        <v>0</v>
      </c>
      <c r="X166" s="45">
        <f t="shared" si="27"/>
        <v>0</v>
      </c>
      <c r="Y166" s="49">
        <f t="shared" si="28"/>
        <v>5.6832107843137261E-2</v>
      </c>
      <c r="Z166" s="49">
        <f t="shared" si="29"/>
        <v>0.66666666666666663</v>
      </c>
    </row>
    <row r="167" spans="1:26" x14ac:dyDescent="0.25">
      <c r="A167" s="47">
        <v>1518</v>
      </c>
      <c r="B167" s="42">
        <v>891</v>
      </c>
      <c r="C167" s="42">
        <v>156</v>
      </c>
      <c r="D167" s="48">
        <f t="shared" si="20"/>
        <v>0.17508417508417509</v>
      </c>
      <c r="E167" s="42">
        <v>32</v>
      </c>
      <c r="F167" s="42">
        <v>24</v>
      </c>
      <c r="G167" s="48">
        <f t="shared" si="21"/>
        <v>0.42857142857142855</v>
      </c>
      <c r="H167" s="44">
        <v>890</v>
      </c>
      <c r="I167" s="44">
        <v>86</v>
      </c>
      <c r="J167" s="45">
        <f t="shared" si="22"/>
        <v>9.662921348314607E-2</v>
      </c>
      <c r="K167" s="44">
        <v>41</v>
      </c>
      <c r="L167" s="44">
        <v>22</v>
      </c>
      <c r="M167" s="45">
        <f t="shared" si="23"/>
        <v>0.34920634920634919</v>
      </c>
      <c r="N167" s="42">
        <v>1007</v>
      </c>
      <c r="O167" s="42">
        <v>121</v>
      </c>
      <c r="P167" s="48">
        <f t="shared" si="24"/>
        <v>0.12015888778550149</v>
      </c>
      <c r="Q167" s="42">
        <v>108</v>
      </c>
      <c r="R167" s="42">
        <v>52</v>
      </c>
      <c r="S167" s="48">
        <f t="shared" si="25"/>
        <v>0.32500000000000001</v>
      </c>
      <c r="T167" s="44">
        <v>1032</v>
      </c>
      <c r="U167" s="45">
        <f t="shared" si="26"/>
        <v>8.5271317829457363E-2</v>
      </c>
      <c r="V167" s="44">
        <v>63</v>
      </c>
      <c r="W167" s="44">
        <v>25</v>
      </c>
      <c r="X167" s="45">
        <f t="shared" si="27"/>
        <v>0.28409090909090912</v>
      </c>
      <c r="Y167" s="49">
        <f t="shared" si="28"/>
        <v>0.11928589854557001</v>
      </c>
      <c r="Z167" s="49">
        <f t="shared" si="29"/>
        <v>0.3467171717171717</v>
      </c>
    </row>
    <row r="168" spans="1:26" x14ac:dyDescent="0.25">
      <c r="A168" s="47">
        <v>1543</v>
      </c>
      <c r="B168" s="42">
        <v>0</v>
      </c>
      <c r="C168" s="42">
        <v>0</v>
      </c>
      <c r="D168" s="48">
        <f t="shared" si="20"/>
        <v>0</v>
      </c>
      <c r="E168" s="42">
        <v>0</v>
      </c>
      <c r="F168" s="42">
        <v>0</v>
      </c>
      <c r="G168" s="48">
        <f t="shared" si="21"/>
        <v>0</v>
      </c>
      <c r="H168" s="44">
        <v>0</v>
      </c>
      <c r="I168" s="44">
        <v>0</v>
      </c>
      <c r="J168" s="45">
        <f t="shared" si="22"/>
        <v>0</v>
      </c>
      <c r="K168" s="44">
        <v>0</v>
      </c>
      <c r="L168" s="44">
        <v>0</v>
      </c>
      <c r="M168" s="45">
        <f t="shared" si="23"/>
        <v>0</v>
      </c>
      <c r="N168" s="42">
        <v>0</v>
      </c>
      <c r="O168" s="42">
        <v>0</v>
      </c>
      <c r="P168" s="48">
        <f t="shared" si="24"/>
        <v>0</v>
      </c>
      <c r="Q168" s="42">
        <v>0</v>
      </c>
      <c r="R168" s="42">
        <v>0</v>
      </c>
      <c r="S168" s="48">
        <f t="shared" si="25"/>
        <v>0</v>
      </c>
      <c r="T168" s="44">
        <v>0</v>
      </c>
      <c r="U168" s="45">
        <f t="shared" si="26"/>
        <v>0</v>
      </c>
      <c r="V168" s="44">
        <v>0</v>
      </c>
      <c r="W168" s="44">
        <v>0</v>
      </c>
      <c r="X168" s="45">
        <f t="shared" si="27"/>
        <v>0</v>
      </c>
      <c r="Y168" s="49">
        <f t="shared" si="28"/>
        <v>0</v>
      </c>
      <c r="Z168" s="49">
        <f t="shared" si="29"/>
        <v>0</v>
      </c>
    </row>
    <row r="169" spans="1:26" x14ac:dyDescent="0.25">
      <c r="A169" s="47">
        <v>1544</v>
      </c>
      <c r="B169" s="42">
        <v>10</v>
      </c>
      <c r="C169" s="42">
        <v>4</v>
      </c>
      <c r="D169" s="48">
        <f t="shared" si="20"/>
        <v>0.4</v>
      </c>
      <c r="E169" s="42">
        <v>2</v>
      </c>
      <c r="F169" s="42">
        <v>0</v>
      </c>
      <c r="G169" s="48">
        <f t="shared" si="21"/>
        <v>0</v>
      </c>
      <c r="H169" s="44">
        <v>9</v>
      </c>
      <c r="I169" s="44">
        <v>2</v>
      </c>
      <c r="J169" s="45">
        <f t="shared" si="22"/>
        <v>0.22222222222222221</v>
      </c>
      <c r="K169" s="44">
        <v>2</v>
      </c>
      <c r="L169" s="44">
        <v>0</v>
      </c>
      <c r="M169" s="45">
        <f t="shared" si="23"/>
        <v>0</v>
      </c>
      <c r="N169" s="42">
        <v>7</v>
      </c>
      <c r="O169" s="42">
        <v>2</v>
      </c>
      <c r="P169" s="48">
        <f t="shared" si="24"/>
        <v>0.2857142857142857</v>
      </c>
      <c r="Q169" s="42">
        <v>1</v>
      </c>
      <c r="R169" s="42">
        <v>0</v>
      </c>
      <c r="S169" s="48">
        <f t="shared" si="25"/>
        <v>0</v>
      </c>
      <c r="T169" s="44">
        <v>10</v>
      </c>
      <c r="U169" s="45">
        <f t="shared" si="26"/>
        <v>0</v>
      </c>
      <c r="V169" s="44">
        <v>0</v>
      </c>
      <c r="W169" s="44">
        <v>0</v>
      </c>
      <c r="X169" s="45">
        <f t="shared" si="27"/>
        <v>0</v>
      </c>
      <c r="Y169" s="49">
        <f t="shared" si="28"/>
        <v>0.22698412698412698</v>
      </c>
      <c r="Z169" s="49">
        <f t="shared" si="29"/>
        <v>0</v>
      </c>
    </row>
    <row r="170" spans="1:26" x14ac:dyDescent="0.25">
      <c r="A170" s="47">
        <v>1547</v>
      </c>
      <c r="B170" s="42">
        <v>0</v>
      </c>
      <c r="C170" s="42">
        <v>0</v>
      </c>
      <c r="D170" s="48">
        <f t="shared" si="20"/>
        <v>0</v>
      </c>
      <c r="E170" s="42">
        <v>0</v>
      </c>
      <c r="F170" s="42">
        <v>0</v>
      </c>
      <c r="G170" s="48">
        <f t="shared" si="21"/>
        <v>0</v>
      </c>
      <c r="H170" s="44">
        <v>0</v>
      </c>
      <c r="I170" s="44">
        <v>0</v>
      </c>
      <c r="J170" s="45">
        <f t="shared" si="22"/>
        <v>0</v>
      </c>
      <c r="K170" s="44">
        <v>0</v>
      </c>
      <c r="L170" s="44">
        <v>0</v>
      </c>
      <c r="M170" s="45">
        <f t="shared" si="23"/>
        <v>0</v>
      </c>
      <c r="N170" s="42">
        <v>0</v>
      </c>
      <c r="O170" s="42">
        <v>0</v>
      </c>
      <c r="P170" s="48">
        <f t="shared" si="24"/>
        <v>0</v>
      </c>
      <c r="Q170" s="42">
        <v>0</v>
      </c>
      <c r="R170" s="42">
        <v>0</v>
      </c>
      <c r="S170" s="48">
        <f t="shared" si="25"/>
        <v>0</v>
      </c>
      <c r="T170" s="44">
        <v>0</v>
      </c>
      <c r="U170" s="45">
        <f t="shared" si="26"/>
        <v>0</v>
      </c>
      <c r="V170" s="44">
        <v>0</v>
      </c>
      <c r="W170" s="44">
        <v>0</v>
      </c>
      <c r="X170" s="45">
        <f t="shared" si="27"/>
        <v>0</v>
      </c>
      <c r="Y170" s="49">
        <f t="shared" si="28"/>
        <v>0</v>
      </c>
      <c r="Z170" s="49">
        <f t="shared" si="29"/>
        <v>0</v>
      </c>
    </row>
    <row r="171" spans="1:26" x14ac:dyDescent="0.25">
      <c r="A171" s="47">
        <v>1549</v>
      </c>
      <c r="B171" s="42">
        <v>0</v>
      </c>
      <c r="C171" s="42">
        <v>0</v>
      </c>
      <c r="D171" s="48">
        <f t="shared" si="20"/>
        <v>0</v>
      </c>
      <c r="E171" s="42">
        <v>0</v>
      </c>
      <c r="F171" s="42">
        <v>0</v>
      </c>
      <c r="G171" s="48">
        <f t="shared" si="21"/>
        <v>0</v>
      </c>
      <c r="H171" s="44">
        <v>0</v>
      </c>
      <c r="I171" s="44">
        <v>0</v>
      </c>
      <c r="J171" s="45">
        <f t="shared" si="22"/>
        <v>0</v>
      </c>
      <c r="K171" s="44">
        <v>0</v>
      </c>
      <c r="L171" s="44">
        <v>0</v>
      </c>
      <c r="M171" s="45">
        <f t="shared" si="23"/>
        <v>0</v>
      </c>
      <c r="N171" s="42">
        <v>0</v>
      </c>
      <c r="O171" s="42">
        <v>0</v>
      </c>
      <c r="P171" s="48">
        <f t="shared" si="24"/>
        <v>0</v>
      </c>
      <c r="Q171" s="42">
        <v>0</v>
      </c>
      <c r="R171" s="42">
        <v>0</v>
      </c>
      <c r="S171" s="48">
        <f t="shared" si="25"/>
        <v>0</v>
      </c>
      <c r="T171" s="44">
        <v>0</v>
      </c>
      <c r="U171" s="45">
        <f t="shared" si="26"/>
        <v>0</v>
      </c>
      <c r="V171" s="44">
        <v>0</v>
      </c>
      <c r="W171" s="44">
        <v>0</v>
      </c>
      <c r="X171" s="45">
        <f t="shared" si="27"/>
        <v>0</v>
      </c>
      <c r="Y171" s="49">
        <f t="shared" si="28"/>
        <v>0</v>
      </c>
      <c r="Z171" s="49">
        <f t="shared" si="29"/>
        <v>0</v>
      </c>
    </row>
    <row r="172" spans="1:26" x14ac:dyDescent="0.25">
      <c r="A172" s="47">
        <v>1550</v>
      </c>
      <c r="B172" s="42">
        <v>50</v>
      </c>
      <c r="C172" s="42">
        <v>10</v>
      </c>
      <c r="D172" s="48">
        <f t="shared" si="20"/>
        <v>0.2</v>
      </c>
      <c r="E172" s="42">
        <v>14</v>
      </c>
      <c r="F172" s="42">
        <v>0</v>
      </c>
      <c r="G172" s="48">
        <f t="shared" si="21"/>
        <v>0</v>
      </c>
      <c r="H172" s="44">
        <v>52</v>
      </c>
      <c r="I172" s="44">
        <v>4</v>
      </c>
      <c r="J172" s="45">
        <f t="shared" si="22"/>
        <v>7.6923076923076927E-2</v>
      </c>
      <c r="K172" s="44">
        <v>10</v>
      </c>
      <c r="L172" s="44">
        <v>0</v>
      </c>
      <c r="M172" s="45">
        <f t="shared" si="23"/>
        <v>0</v>
      </c>
      <c r="N172" s="42">
        <v>46</v>
      </c>
      <c r="O172" s="42">
        <v>10</v>
      </c>
      <c r="P172" s="48">
        <f t="shared" si="24"/>
        <v>0.21739130434782608</v>
      </c>
      <c r="Q172" s="42">
        <v>14</v>
      </c>
      <c r="R172" s="42">
        <v>0</v>
      </c>
      <c r="S172" s="48">
        <f t="shared" si="25"/>
        <v>0</v>
      </c>
      <c r="T172" s="44">
        <v>49</v>
      </c>
      <c r="U172" s="45">
        <f t="shared" si="26"/>
        <v>0.20408163265306123</v>
      </c>
      <c r="V172" s="44">
        <v>10</v>
      </c>
      <c r="W172" s="44">
        <v>0</v>
      </c>
      <c r="X172" s="45">
        <f t="shared" si="27"/>
        <v>0</v>
      </c>
      <c r="Y172" s="49">
        <f t="shared" si="28"/>
        <v>0.17459900348099106</v>
      </c>
      <c r="Z172" s="49">
        <f t="shared" si="29"/>
        <v>0</v>
      </c>
    </row>
    <row r="173" spans="1:26" x14ac:dyDescent="0.25">
      <c r="A173" s="47">
        <v>1555</v>
      </c>
      <c r="B173" s="42">
        <v>4</v>
      </c>
      <c r="C173" s="42">
        <v>0</v>
      </c>
      <c r="D173" s="48">
        <f t="shared" si="20"/>
        <v>0</v>
      </c>
      <c r="E173" s="42">
        <v>0</v>
      </c>
      <c r="F173" s="42">
        <v>0</v>
      </c>
      <c r="G173" s="48">
        <f t="shared" si="21"/>
        <v>0</v>
      </c>
      <c r="H173" s="44">
        <v>8</v>
      </c>
      <c r="I173" s="44">
        <v>0</v>
      </c>
      <c r="J173" s="45">
        <f t="shared" si="22"/>
        <v>0</v>
      </c>
      <c r="K173" s="44">
        <v>0</v>
      </c>
      <c r="L173" s="44">
        <v>0</v>
      </c>
      <c r="M173" s="45">
        <f t="shared" si="23"/>
        <v>0</v>
      </c>
      <c r="N173" s="42">
        <v>7</v>
      </c>
      <c r="O173" s="42">
        <v>0</v>
      </c>
      <c r="P173" s="48">
        <f t="shared" si="24"/>
        <v>0</v>
      </c>
      <c r="Q173" s="42">
        <v>0</v>
      </c>
      <c r="R173" s="42">
        <v>0</v>
      </c>
      <c r="S173" s="48">
        <f t="shared" si="25"/>
        <v>0</v>
      </c>
      <c r="T173" s="44">
        <v>10</v>
      </c>
      <c r="U173" s="45">
        <f t="shared" si="26"/>
        <v>0</v>
      </c>
      <c r="V173" s="44">
        <v>0</v>
      </c>
      <c r="W173" s="44">
        <v>0</v>
      </c>
      <c r="X173" s="45">
        <f t="shared" si="27"/>
        <v>0</v>
      </c>
      <c r="Y173" s="49">
        <f t="shared" si="28"/>
        <v>0</v>
      </c>
      <c r="Z173" s="49">
        <f t="shared" si="29"/>
        <v>0</v>
      </c>
    </row>
    <row r="174" spans="1:26" x14ac:dyDescent="0.25">
      <c r="A174" s="47">
        <v>1559</v>
      </c>
      <c r="B174" s="42">
        <v>213</v>
      </c>
      <c r="C174" s="42">
        <v>34</v>
      </c>
      <c r="D174" s="48">
        <f t="shared" si="20"/>
        <v>0.15962441314553991</v>
      </c>
      <c r="E174" s="42">
        <v>14</v>
      </c>
      <c r="F174" s="42">
        <v>14</v>
      </c>
      <c r="G174" s="48">
        <f t="shared" si="21"/>
        <v>0.5</v>
      </c>
      <c r="H174" s="44">
        <v>208</v>
      </c>
      <c r="I174" s="44">
        <v>38</v>
      </c>
      <c r="J174" s="45">
        <f t="shared" si="22"/>
        <v>0.18269230769230768</v>
      </c>
      <c r="K174" s="44">
        <v>18</v>
      </c>
      <c r="L174" s="44">
        <v>20</v>
      </c>
      <c r="M174" s="45">
        <f t="shared" si="23"/>
        <v>0.52631578947368418</v>
      </c>
      <c r="N174" s="42">
        <v>212</v>
      </c>
      <c r="O174" s="42">
        <v>33</v>
      </c>
      <c r="P174" s="48">
        <f t="shared" si="24"/>
        <v>0.15566037735849056</v>
      </c>
      <c r="Q174" s="42">
        <v>38</v>
      </c>
      <c r="R174" s="42">
        <v>25</v>
      </c>
      <c r="S174" s="48">
        <f t="shared" si="25"/>
        <v>0.3968253968253968</v>
      </c>
      <c r="T174" s="44">
        <v>218</v>
      </c>
      <c r="U174" s="45">
        <f t="shared" si="26"/>
        <v>0.1743119266055046</v>
      </c>
      <c r="V174" s="44">
        <v>23</v>
      </c>
      <c r="W174" s="44">
        <v>15</v>
      </c>
      <c r="X174" s="45">
        <f t="shared" si="27"/>
        <v>0.39473684210526316</v>
      </c>
      <c r="Y174" s="49">
        <f t="shared" si="28"/>
        <v>0.16807225620046068</v>
      </c>
      <c r="Z174" s="49">
        <f t="shared" si="29"/>
        <v>0.45446950710108602</v>
      </c>
    </row>
    <row r="175" spans="1:26" x14ac:dyDescent="0.25">
      <c r="A175" s="47">
        <v>1564</v>
      </c>
      <c r="B175" s="42">
        <v>0</v>
      </c>
      <c r="C175" s="42">
        <v>0</v>
      </c>
      <c r="D175" s="48">
        <f t="shared" si="20"/>
        <v>0</v>
      </c>
      <c r="E175" s="42">
        <v>0</v>
      </c>
      <c r="F175" s="42">
        <v>0</v>
      </c>
      <c r="G175" s="48">
        <f t="shared" si="21"/>
        <v>0</v>
      </c>
      <c r="H175" s="44">
        <v>0</v>
      </c>
      <c r="I175" s="44">
        <v>0</v>
      </c>
      <c r="J175" s="45">
        <f t="shared" si="22"/>
        <v>0</v>
      </c>
      <c r="K175" s="44">
        <v>0</v>
      </c>
      <c r="L175" s="44">
        <v>0</v>
      </c>
      <c r="M175" s="45">
        <f t="shared" si="23"/>
        <v>0</v>
      </c>
      <c r="N175" s="42">
        <v>0</v>
      </c>
      <c r="O175" s="42">
        <v>0</v>
      </c>
      <c r="P175" s="48">
        <f t="shared" si="24"/>
        <v>0</v>
      </c>
      <c r="Q175" s="42">
        <v>0</v>
      </c>
      <c r="R175" s="42">
        <v>0</v>
      </c>
      <c r="S175" s="48">
        <f t="shared" si="25"/>
        <v>0</v>
      </c>
      <c r="T175" s="44">
        <v>0</v>
      </c>
      <c r="U175" s="45">
        <f t="shared" si="26"/>
        <v>0</v>
      </c>
      <c r="V175" s="44">
        <v>0</v>
      </c>
      <c r="W175" s="44">
        <v>0</v>
      </c>
      <c r="X175" s="45">
        <f t="shared" si="27"/>
        <v>0</v>
      </c>
      <c r="Y175" s="49">
        <f t="shared" si="28"/>
        <v>0</v>
      </c>
      <c r="Z175" s="49">
        <f t="shared" si="29"/>
        <v>0</v>
      </c>
    </row>
    <row r="176" spans="1:26" x14ac:dyDescent="0.25">
      <c r="A176" s="47">
        <v>1576</v>
      </c>
      <c r="B176" s="42">
        <v>180</v>
      </c>
      <c r="C176" s="42">
        <v>45</v>
      </c>
      <c r="D176" s="48">
        <f t="shared" si="20"/>
        <v>0.25</v>
      </c>
      <c r="E176" s="42">
        <v>33</v>
      </c>
      <c r="F176" s="42">
        <v>0</v>
      </c>
      <c r="G176" s="48">
        <f t="shared" si="21"/>
        <v>0</v>
      </c>
      <c r="H176" s="44">
        <v>198</v>
      </c>
      <c r="I176" s="44">
        <v>27</v>
      </c>
      <c r="J176" s="45">
        <f t="shared" si="22"/>
        <v>0.13636363636363635</v>
      </c>
      <c r="K176" s="44">
        <v>28</v>
      </c>
      <c r="L176" s="44">
        <v>0</v>
      </c>
      <c r="M176" s="45">
        <f t="shared" si="23"/>
        <v>0</v>
      </c>
      <c r="N176" s="42">
        <v>203</v>
      </c>
      <c r="O176" s="42">
        <v>42</v>
      </c>
      <c r="P176" s="48">
        <f t="shared" si="24"/>
        <v>0.20689655172413793</v>
      </c>
      <c r="Q176" s="42">
        <v>44</v>
      </c>
      <c r="R176" s="42">
        <v>2</v>
      </c>
      <c r="S176" s="48">
        <f t="shared" si="25"/>
        <v>4.3478260869565216E-2</v>
      </c>
      <c r="T176" s="44">
        <v>186</v>
      </c>
      <c r="U176" s="45">
        <f t="shared" si="26"/>
        <v>0.12365591397849462</v>
      </c>
      <c r="V176" s="44">
        <v>22</v>
      </c>
      <c r="W176" s="44">
        <v>1</v>
      </c>
      <c r="X176" s="45">
        <f t="shared" si="27"/>
        <v>4.3478260869565216E-2</v>
      </c>
      <c r="Y176" s="49">
        <f t="shared" si="28"/>
        <v>0.17922902551656722</v>
      </c>
      <c r="Z176" s="49">
        <f t="shared" si="29"/>
        <v>2.1739130434782608E-2</v>
      </c>
    </row>
    <row r="177" spans="1:26" x14ac:dyDescent="0.25">
      <c r="A177" s="47">
        <v>1577</v>
      </c>
      <c r="B177" s="42">
        <v>955</v>
      </c>
      <c r="C177" s="42">
        <v>115</v>
      </c>
      <c r="D177" s="48">
        <f t="shared" si="20"/>
        <v>0.12041884816753927</v>
      </c>
      <c r="E177" s="42">
        <v>90</v>
      </c>
      <c r="F177" s="42">
        <v>4</v>
      </c>
      <c r="G177" s="48">
        <f t="shared" si="21"/>
        <v>4.2553191489361701E-2</v>
      </c>
      <c r="H177" s="44">
        <v>978</v>
      </c>
      <c r="I177" s="44">
        <v>103</v>
      </c>
      <c r="J177" s="45">
        <f t="shared" si="22"/>
        <v>0.10531697341513292</v>
      </c>
      <c r="K177" s="44">
        <v>107</v>
      </c>
      <c r="L177" s="44">
        <v>14</v>
      </c>
      <c r="M177" s="45">
        <f t="shared" si="23"/>
        <v>0.11570247933884298</v>
      </c>
      <c r="N177" s="42">
        <v>1054</v>
      </c>
      <c r="O177" s="42">
        <v>123</v>
      </c>
      <c r="P177" s="48">
        <f t="shared" si="24"/>
        <v>0.11669829222011385</v>
      </c>
      <c r="Q177" s="42">
        <v>179</v>
      </c>
      <c r="R177" s="42">
        <v>33</v>
      </c>
      <c r="S177" s="48">
        <f t="shared" si="25"/>
        <v>0.15566037735849056</v>
      </c>
      <c r="T177" s="44">
        <v>1109</v>
      </c>
      <c r="U177" s="45">
        <f t="shared" si="26"/>
        <v>0.11361587015329125</v>
      </c>
      <c r="V177" s="44">
        <v>112</v>
      </c>
      <c r="W177" s="44">
        <v>14</v>
      </c>
      <c r="X177" s="45">
        <f t="shared" si="27"/>
        <v>0.1111111111111111</v>
      </c>
      <c r="Y177" s="49">
        <f t="shared" si="28"/>
        <v>0.11401249598901933</v>
      </c>
      <c r="Z177" s="49">
        <f t="shared" si="29"/>
        <v>0.10625678982445158</v>
      </c>
    </row>
    <row r="178" spans="1:26" x14ac:dyDescent="0.25">
      <c r="A178" s="47">
        <v>1578</v>
      </c>
      <c r="B178" s="42">
        <v>1100</v>
      </c>
      <c r="C178" s="42">
        <v>222</v>
      </c>
      <c r="D178" s="48">
        <f t="shared" si="20"/>
        <v>0.20181818181818181</v>
      </c>
      <c r="E178" s="42">
        <v>87</v>
      </c>
      <c r="F178" s="42">
        <v>15</v>
      </c>
      <c r="G178" s="48">
        <f t="shared" si="21"/>
        <v>0.14705882352941177</v>
      </c>
      <c r="H178" s="44">
        <v>1222</v>
      </c>
      <c r="I178" s="44">
        <v>181</v>
      </c>
      <c r="J178" s="45">
        <f t="shared" si="22"/>
        <v>0.14811783960720132</v>
      </c>
      <c r="K178" s="44">
        <v>91</v>
      </c>
      <c r="L178" s="44">
        <v>23</v>
      </c>
      <c r="M178" s="45">
        <f t="shared" si="23"/>
        <v>0.20175438596491227</v>
      </c>
      <c r="N178" s="42">
        <v>1448</v>
      </c>
      <c r="O178" s="42">
        <v>216</v>
      </c>
      <c r="P178" s="48">
        <f t="shared" si="24"/>
        <v>0.14917127071823205</v>
      </c>
      <c r="Q178" s="42">
        <v>205</v>
      </c>
      <c r="R178" s="42">
        <v>99</v>
      </c>
      <c r="S178" s="48">
        <f t="shared" si="25"/>
        <v>0.32565789473684209</v>
      </c>
      <c r="T178" s="44">
        <v>1589</v>
      </c>
      <c r="U178" s="45">
        <f t="shared" si="26"/>
        <v>9.6286972938955315E-2</v>
      </c>
      <c r="V178" s="44">
        <v>116</v>
      </c>
      <c r="W178" s="44">
        <v>37</v>
      </c>
      <c r="X178" s="45">
        <f t="shared" si="27"/>
        <v>0.24183006535947713</v>
      </c>
      <c r="Y178" s="49">
        <f t="shared" si="28"/>
        <v>0.14884856627064263</v>
      </c>
      <c r="Z178" s="49">
        <f t="shared" si="29"/>
        <v>0.22907529239766081</v>
      </c>
    </row>
    <row r="179" spans="1:26" x14ac:dyDescent="0.25">
      <c r="A179" s="47">
        <v>1586</v>
      </c>
      <c r="B179" s="42">
        <v>16</v>
      </c>
      <c r="C179" s="42">
        <v>6</v>
      </c>
      <c r="D179" s="48">
        <f t="shared" si="20"/>
        <v>0.375</v>
      </c>
      <c r="E179" s="42">
        <v>1</v>
      </c>
      <c r="F179" s="42">
        <v>0</v>
      </c>
      <c r="G179" s="48">
        <f t="shared" si="21"/>
        <v>0</v>
      </c>
      <c r="H179" s="44">
        <v>14</v>
      </c>
      <c r="I179" s="44">
        <v>2</v>
      </c>
      <c r="J179" s="45">
        <f t="shared" si="22"/>
        <v>0.14285714285714285</v>
      </c>
      <c r="K179" s="44">
        <v>1</v>
      </c>
      <c r="L179" s="44">
        <v>0</v>
      </c>
      <c r="M179" s="45">
        <f t="shared" si="23"/>
        <v>0</v>
      </c>
      <c r="N179" s="42">
        <v>13</v>
      </c>
      <c r="O179" s="42">
        <v>5</v>
      </c>
      <c r="P179" s="48">
        <f t="shared" si="24"/>
        <v>0.38461538461538464</v>
      </c>
      <c r="Q179" s="42">
        <v>2</v>
      </c>
      <c r="R179" s="42">
        <v>0</v>
      </c>
      <c r="S179" s="48">
        <f t="shared" si="25"/>
        <v>0</v>
      </c>
      <c r="T179" s="44">
        <v>16</v>
      </c>
      <c r="U179" s="45">
        <f t="shared" si="26"/>
        <v>0</v>
      </c>
      <c r="V179" s="44">
        <v>0</v>
      </c>
      <c r="W179" s="44">
        <v>0</v>
      </c>
      <c r="X179" s="45">
        <f t="shared" si="27"/>
        <v>0</v>
      </c>
      <c r="Y179" s="49">
        <f t="shared" si="28"/>
        <v>0.22561813186813187</v>
      </c>
      <c r="Z179" s="49">
        <f t="shared" si="29"/>
        <v>0</v>
      </c>
    </row>
    <row r="180" spans="1:26" x14ac:dyDescent="0.25">
      <c r="A180" s="47">
        <v>1589</v>
      </c>
      <c r="B180" s="42">
        <v>0</v>
      </c>
      <c r="C180" s="42">
        <v>0</v>
      </c>
      <c r="D180" s="48">
        <f t="shared" si="20"/>
        <v>0</v>
      </c>
      <c r="E180" s="42">
        <v>0</v>
      </c>
      <c r="F180" s="42">
        <v>0</v>
      </c>
      <c r="G180" s="48">
        <f t="shared" si="21"/>
        <v>0</v>
      </c>
      <c r="H180" s="44">
        <v>70</v>
      </c>
      <c r="I180" s="44">
        <v>14</v>
      </c>
      <c r="J180" s="45">
        <f t="shared" si="22"/>
        <v>0.2</v>
      </c>
      <c r="K180" s="44">
        <v>1</v>
      </c>
      <c r="L180" s="44">
        <v>5</v>
      </c>
      <c r="M180" s="45">
        <f t="shared" si="23"/>
        <v>0.83333333333333337</v>
      </c>
      <c r="N180" s="42">
        <v>188</v>
      </c>
      <c r="O180" s="42">
        <v>25</v>
      </c>
      <c r="P180" s="48">
        <f t="shared" si="24"/>
        <v>0.13297872340425532</v>
      </c>
      <c r="Q180" s="42">
        <v>20</v>
      </c>
      <c r="R180" s="42">
        <v>27</v>
      </c>
      <c r="S180" s="48">
        <f t="shared" si="25"/>
        <v>0.57446808510638303</v>
      </c>
      <c r="T180" s="44">
        <v>229</v>
      </c>
      <c r="U180" s="45">
        <f t="shared" si="26"/>
        <v>7.8602620087336247E-2</v>
      </c>
      <c r="V180" s="44">
        <v>13</v>
      </c>
      <c r="W180" s="44">
        <v>5</v>
      </c>
      <c r="X180" s="45">
        <f t="shared" si="27"/>
        <v>0.27777777777777779</v>
      </c>
      <c r="Y180" s="49">
        <f t="shared" si="28"/>
        <v>0.1028953358728979</v>
      </c>
      <c r="Z180" s="49">
        <f t="shared" si="29"/>
        <v>0.42139479905437355</v>
      </c>
    </row>
    <row r="181" spans="1:26" x14ac:dyDescent="0.25">
      <c r="A181" s="47">
        <v>1594</v>
      </c>
      <c r="B181" s="42">
        <v>0</v>
      </c>
      <c r="C181" s="42">
        <v>0</v>
      </c>
      <c r="D181" s="48">
        <f t="shared" si="20"/>
        <v>0</v>
      </c>
      <c r="E181" s="42">
        <v>0</v>
      </c>
      <c r="F181" s="42">
        <v>0</v>
      </c>
      <c r="G181" s="48">
        <f t="shared" si="21"/>
        <v>0</v>
      </c>
      <c r="H181" s="44">
        <v>0</v>
      </c>
      <c r="I181" s="44">
        <v>0</v>
      </c>
      <c r="J181" s="45">
        <f t="shared" si="22"/>
        <v>0</v>
      </c>
      <c r="K181" s="44">
        <v>0</v>
      </c>
      <c r="L181" s="44">
        <v>0</v>
      </c>
      <c r="M181" s="45">
        <f t="shared" si="23"/>
        <v>0</v>
      </c>
      <c r="N181" s="42">
        <v>0</v>
      </c>
      <c r="O181" s="42">
        <v>0</v>
      </c>
      <c r="P181" s="48">
        <f t="shared" si="24"/>
        <v>0</v>
      </c>
      <c r="Q181" s="42">
        <v>0</v>
      </c>
      <c r="R181" s="42">
        <v>0</v>
      </c>
      <c r="S181" s="48">
        <f t="shared" si="25"/>
        <v>0</v>
      </c>
      <c r="T181" s="44">
        <v>0</v>
      </c>
      <c r="U181" s="45">
        <f t="shared" si="26"/>
        <v>0</v>
      </c>
      <c r="V181" s="44">
        <v>0</v>
      </c>
      <c r="W181" s="44">
        <v>0</v>
      </c>
      <c r="X181" s="45">
        <f t="shared" si="27"/>
        <v>0</v>
      </c>
      <c r="Y181" s="49">
        <f t="shared" si="28"/>
        <v>0</v>
      </c>
      <c r="Z181" s="49">
        <f t="shared" si="29"/>
        <v>0</v>
      </c>
    </row>
    <row r="182" spans="1:26" x14ac:dyDescent="0.25">
      <c r="A182" s="47">
        <v>1597</v>
      </c>
      <c r="B182" s="42">
        <v>469</v>
      </c>
      <c r="C182" s="42">
        <v>76</v>
      </c>
      <c r="D182" s="48">
        <f t="shared" si="20"/>
        <v>0.16204690831556504</v>
      </c>
      <c r="E182" s="42">
        <v>53</v>
      </c>
      <c r="F182" s="42">
        <v>11</v>
      </c>
      <c r="G182" s="48">
        <f t="shared" si="21"/>
        <v>0.171875</v>
      </c>
      <c r="H182" s="44">
        <v>488</v>
      </c>
      <c r="I182" s="44">
        <v>46</v>
      </c>
      <c r="J182" s="45">
        <f t="shared" si="22"/>
        <v>9.4262295081967207E-2</v>
      </c>
      <c r="K182" s="44">
        <v>54</v>
      </c>
      <c r="L182" s="44">
        <v>11</v>
      </c>
      <c r="M182" s="45">
        <f t="shared" si="23"/>
        <v>0.16923076923076924</v>
      </c>
      <c r="N182" s="42">
        <v>564</v>
      </c>
      <c r="O182" s="42">
        <v>75</v>
      </c>
      <c r="P182" s="48">
        <f t="shared" si="24"/>
        <v>0.13297872340425532</v>
      </c>
      <c r="Q182" s="42">
        <v>85</v>
      </c>
      <c r="R182" s="42">
        <v>24</v>
      </c>
      <c r="S182" s="48">
        <f t="shared" si="25"/>
        <v>0.22018348623853212</v>
      </c>
      <c r="T182" s="44">
        <v>584</v>
      </c>
      <c r="U182" s="45">
        <f t="shared" si="26"/>
        <v>0.10616438356164383</v>
      </c>
      <c r="V182" s="44">
        <v>55</v>
      </c>
      <c r="W182" s="44">
        <v>7</v>
      </c>
      <c r="X182" s="45">
        <f t="shared" si="27"/>
        <v>0.11290322580645161</v>
      </c>
      <c r="Y182" s="49">
        <f t="shared" si="28"/>
        <v>0.12386307759085785</v>
      </c>
      <c r="Z182" s="49">
        <f t="shared" si="29"/>
        <v>0.16854812031893823</v>
      </c>
    </row>
    <row r="183" spans="1:26" x14ac:dyDescent="0.25">
      <c r="A183" s="47">
        <v>1603</v>
      </c>
      <c r="B183" s="42">
        <v>1734</v>
      </c>
      <c r="C183" s="42">
        <v>371</v>
      </c>
      <c r="D183" s="48">
        <f t="shared" si="20"/>
        <v>0.21395617070357556</v>
      </c>
      <c r="E183" s="42">
        <v>42</v>
      </c>
      <c r="F183" s="42">
        <v>56</v>
      </c>
      <c r="G183" s="48">
        <f t="shared" si="21"/>
        <v>0.5714285714285714</v>
      </c>
      <c r="H183" s="44">
        <v>2025</v>
      </c>
      <c r="I183" s="44">
        <v>266</v>
      </c>
      <c r="J183" s="45">
        <f t="shared" si="22"/>
        <v>0.13135802469135802</v>
      </c>
      <c r="K183" s="44">
        <v>57</v>
      </c>
      <c r="L183" s="44">
        <v>63</v>
      </c>
      <c r="M183" s="45">
        <f t="shared" si="23"/>
        <v>0.52500000000000002</v>
      </c>
      <c r="N183" s="42">
        <v>2553</v>
      </c>
      <c r="O183" s="42">
        <v>480</v>
      </c>
      <c r="P183" s="48">
        <f t="shared" si="24"/>
        <v>0.18801410105757932</v>
      </c>
      <c r="Q183" s="42">
        <v>249</v>
      </c>
      <c r="R183" s="42">
        <v>193</v>
      </c>
      <c r="S183" s="48">
        <f t="shared" si="25"/>
        <v>0.43665158371040724</v>
      </c>
      <c r="T183" s="44">
        <v>2684</v>
      </c>
      <c r="U183" s="45">
        <f t="shared" si="26"/>
        <v>8.4947839046199708E-2</v>
      </c>
      <c r="V183" s="44">
        <v>155</v>
      </c>
      <c r="W183" s="44">
        <v>73</v>
      </c>
      <c r="X183" s="45">
        <f t="shared" si="27"/>
        <v>0.32017543859649122</v>
      </c>
      <c r="Y183" s="49">
        <f t="shared" si="28"/>
        <v>0.15456903387467816</v>
      </c>
      <c r="Z183" s="49">
        <f t="shared" si="29"/>
        <v>0.46331389843386744</v>
      </c>
    </row>
    <row r="184" spans="1:26" x14ac:dyDescent="0.25">
      <c r="A184" s="47">
        <v>1605</v>
      </c>
      <c r="B184" s="42">
        <v>0</v>
      </c>
      <c r="C184" s="42">
        <v>0</v>
      </c>
      <c r="D184" s="48">
        <f t="shared" si="20"/>
        <v>0</v>
      </c>
      <c r="E184" s="42">
        <v>0</v>
      </c>
      <c r="F184" s="42">
        <v>0</v>
      </c>
      <c r="G184" s="48">
        <f t="shared" si="21"/>
        <v>0</v>
      </c>
      <c r="H184" s="44">
        <v>0</v>
      </c>
      <c r="I184" s="44">
        <v>0</v>
      </c>
      <c r="J184" s="45">
        <f t="shared" si="22"/>
        <v>0</v>
      </c>
      <c r="K184" s="44">
        <v>0</v>
      </c>
      <c r="L184" s="44">
        <v>0</v>
      </c>
      <c r="M184" s="45">
        <f t="shared" si="23"/>
        <v>0</v>
      </c>
      <c r="N184" s="42">
        <v>0</v>
      </c>
      <c r="O184" s="42">
        <v>0</v>
      </c>
      <c r="P184" s="48">
        <f t="shared" si="24"/>
        <v>0</v>
      </c>
      <c r="Q184" s="42">
        <v>0</v>
      </c>
      <c r="R184" s="42">
        <v>0</v>
      </c>
      <c r="S184" s="48">
        <f t="shared" si="25"/>
        <v>0</v>
      </c>
      <c r="T184" s="44">
        <v>0</v>
      </c>
      <c r="U184" s="45">
        <f t="shared" si="26"/>
        <v>0</v>
      </c>
      <c r="V184" s="44">
        <v>0</v>
      </c>
      <c r="W184" s="44">
        <v>0</v>
      </c>
      <c r="X184" s="45">
        <f t="shared" si="27"/>
        <v>0</v>
      </c>
      <c r="Y184" s="49">
        <f t="shared" si="28"/>
        <v>0</v>
      </c>
      <c r="Z184" s="49">
        <f t="shared" si="29"/>
        <v>0</v>
      </c>
    </row>
    <row r="185" spans="1:26" x14ac:dyDescent="0.25">
      <c r="A185" s="47">
        <v>1607</v>
      </c>
      <c r="B185" s="42">
        <v>0</v>
      </c>
      <c r="C185" s="42">
        <v>0</v>
      </c>
      <c r="D185" s="48">
        <f t="shared" si="20"/>
        <v>0</v>
      </c>
      <c r="E185" s="42">
        <v>0</v>
      </c>
      <c r="F185" s="42">
        <v>0</v>
      </c>
      <c r="G185" s="48">
        <f t="shared" si="21"/>
        <v>0</v>
      </c>
      <c r="H185" s="44">
        <v>0</v>
      </c>
      <c r="I185" s="44">
        <v>0</v>
      </c>
      <c r="J185" s="45">
        <f t="shared" si="22"/>
        <v>0</v>
      </c>
      <c r="K185" s="44">
        <v>0</v>
      </c>
      <c r="L185" s="44">
        <v>0</v>
      </c>
      <c r="M185" s="45">
        <f t="shared" si="23"/>
        <v>0</v>
      </c>
      <c r="N185" s="42">
        <v>0</v>
      </c>
      <c r="O185" s="42">
        <v>0</v>
      </c>
      <c r="P185" s="48">
        <f t="shared" si="24"/>
        <v>0</v>
      </c>
      <c r="Q185" s="42">
        <v>0</v>
      </c>
      <c r="R185" s="42">
        <v>0</v>
      </c>
      <c r="S185" s="48">
        <f t="shared" si="25"/>
        <v>0</v>
      </c>
      <c r="T185" s="44">
        <v>0</v>
      </c>
      <c r="U185" s="45">
        <f t="shared" si="26"/>
        <v>0</v>
      </c>
      <c r="V185" s="44">
        <v>0</v>
      </c>
      <c r="W185" s="44">
        <v>0</v>
      </c>
      <c r="X185" s="45">
        <f t="shared" si="27"/>
        <v>0</v>
      </c>
      <c r="Y185" s="49">
        <f t="shared" si="28"/>
        <v>0</v>
      </c>
      <c r="Z185" s="49">
        <f t="shared" si="29"/>
        <v>0</v>
      </c>
    </row>
    <row r="186" spans="1:26" x14ac:dyDescent="0.25">
      <c r="A186" s="47">
        <v>1608</v>
      </c>
      <c r="B186" s="42">
        <v>784</v>
      </c>
      <c r="C186" s="42">
        <v>273</v>
      </c>
      <c r="D186" s="48">
        <f t="shared" si="20"/>
        <v>0.3482142857142857</v>
      </c>
      <c r="E186" s="42">
        <v>74</v>
      </c>
      <c r="F186" s="42">
        <v>80</v>
      </c>
      <c r="G186" s="48">
        <f t="shared" si="21"/>
        <v>0.51948051948051943</v>
      </c>
      <c r="H186" s="44">
        <v>820</v>
      </c>
      <c r="I186" s="44">
        <v>239</v>
      </c>
      <c r="J186" s="45">
        <f t="shared" si="22"/>
        <v>0.29146341463414632</v>
      </c>
      <c r="K186" s="44">
        <v>103</v>
      </c>
      <c r="L186" s="44">
        <v>100</v>
      </c>
      <c r="M186" s="45">
        <f t="shared" si="23"/>
        <v>0.49261083743842365</v>
      </c>
      <c r="N186" s="42">
        <v>818</v>
      </c>
      <c r="O186" s="42">
        <v>219</v>
      </c>
      <c r="P186" s="48">
        <f t="shared" si="24"/>
        <v>0.26772616136919314</v>
      </c>
      <c r="Q186" s="42">
        <v>187</v>
      </c>
      <c r="R186" s="42">
        <v>207</v>
      </c>
      <c r="S186" s="48">
        <f t="shared" si="25"/>
        <v>0.52538071065989844</v>
      </c>
      <c r="T186" s="44">
        <v>834</v>
      </c>
      <c r="U186" s="45">
        <f t="shared" si="26"/>
        <v>0.31414868105515587</v>
      </c>
      <c r="V186" s="44">
        <v>157</v>
      </c>
      <c r="W186" s="44">
        <v>105</v>
      </c>
      <c r="X186" s="45">
        <f t="shared" si="27"/>
        <v>0.40076335877862596</v>
      </c>
      <c r="Y186" s="49">
        <f t="shared" si="28"/>
        <v>0.30538813569319523</v>
      </c>
      <c r="Z186" s="49">
        <f t="shared" si="29"/>
        <v>0.48455885658936687</v>
      </c>
    </row>
    <row r="187" spans="1:26" x14ac:dyDescent="0.25">
      <c r="A187" s="47">
        <v>1610</v>
      </c>
      <c r="B187" s="42">
        <v>0</v>
      </c>
      <c r="C187" s="42">
        <v>0</v>
      </c>
      <c r="D187" s="48">
        <f t="shared" si="20"/>
        <v>0</v>
      </c>
      <c r="E187" s="42">
        <v>0</v>
      </c>
      <c r="F187" s="42">
        <v>0</v>
      </c>
      <c r="G187" s="48">
        <f t="shared" si="21"/>
        <v>0</v>
      </c>
      <c r="H187" s="44">
        <v>0</v>
      </c>
      <c r="I187" s="44">
        <v>0</v>
      </c>
      <c r="J187" s="45">
        <f t="shared" si="22"/>
        <v>0</v>
      </c>
      <c r="K187" s="44">
        <v>0</v>
      </c>
      <c r="L187" s="44">
        <v>0</v>
      </c>
      <c r="M187" s="45">
        <f t="shared" si="23"/>
        <v>0</v>
      </c>
      <c r="N187" s="42">
        <v>0</v>
      </c>
      <c r="O187" s="42">
        <v>0</v>
      </c>
      <c r="P187" s="48">
        <f t="shared" si="24"/>
        <v>0</v>
      </c>
      <c r="Q187" s="42">
        <v>0</v>
      </c>
      <c r="R187" s="42">
        <v>0</v>
      </c>
      <c r="S187" s="48">
        <f t="shared" si="25"/>
        <v>0</v>
      </c>
      <c r="T187" s="44">
        <v>0</v>
      </c>
      <c r="U187" s="45">
        <f t="shared" si="26"/>
        <v>0</v>
      </c>
      <c r="V187" s="44">
        <v>0</v>
      </c>
      <c r="W187" s="44">
        <v>0</v>
      </c>
      <c r="X187" s="45">
        <f t="shared" si="27"/>
        <v>0</v>
      </c>
      <c r="Y187" s="49">
        <f t="shared" si="28"/>
        <v>0</v>
      </c>
      <c r="Z187" s="49">
        <f t="shared" si="29"/>
        <v>0</v>
      </c>
    </row>
    <row r="188" spans="1:26" x14ac:dyDescent="0.25">
      <c r="A188" s="47">
        <v>1611</v>
      </c>
      <c r="B188" s="42">
        <v>25</v>
      </c>
      <c r="C188" s="42">
        <v>7</v>
      </c>
      <c r="D188" s="48">
        <f t="shared" si="20"/>
        <v>0.28000000000000003</v>
      </c>
      <c r="E188" s="42">
        <v>7</v>
      </c>
      <c r="F188" s="42">
        <v>4</v>
      </c>
      <c r="G188" s="48">
        <f t="shared" si="21"/>
        <v>0.36363636363636365</v>
      </c>
      <c r="H188" s="44">
        <v>22</v>
      </c>
      <c r="I188" s="44">
        <v>4</v>
      </c>
      <c r="J188" s="45">
        <f t="shared" si="22"/>
        <v>0.18181818181818182</v>
      </c>
      <c r="K188" s="44">
        <v>5</v>
      </c>
      <c r="L188" s="44">
        <v>4</v>
      </c>
      <c r="M188" s="45">
        <f t="shared" si="23"/>
        <v>0.44444444444444442</v>
      </c>
      <c r="N188" s="42">
        <v>24</v>
      </c>
      <c r="O188" s="42">
        <v>9</v>
      </c>
      <c r="P188" s="48">
        <f t="shared" si="24"/>
        <v>0.375</v>
      </c>
      <c r="Q188" s="42">
        <v>7</v>
      </c>
      <c r="R188" s="42">
        <v>4</v>
      </c>
      <c r="S188" s="48">
        <f t="shared" si="25"/>
        <v>0.36363636363636365</v>
      </c>
      <c r="T188" s="44">
        <v>24</v>
      </c>
      <c r="U188" s="45">
        <f t="shared" si="26"/>
        <v>0.20833333333333334</v>
      </c>
      <c r="V188" s="44">
        <v>1</v>
      </c>
      <c r="W188" s="44">
        <v>4</v>
      </c>
      <c r="X188" s="45">
        <f t="shared" si="27"/>
        <v>0.8</v>
      </c>
      <c r="Y188" s="49">
        <f t="shared" si="28"/>
        <v>0.26128787878787879</v>
      </c>
      <c r="Z188" s="49">
        <f t="shared" si="29"/>
        <v>0.49292929292929288</v>
      </c>
    </row>
    <row r="189" spans="1:26" x14ac:dyDescent="0.25">
      <c r="A189" s="47">
        <v>1617</v>
      </c>
      <c r="B189" s="42">
        <v>31</v>
      </c>
      <c r="C189" s="42">
        <v>13</v>
      </c>
      <c r="D189" s="48">
        <f t="shared" si="20"/>
        <v>0.41935483870967744</v>
      </c>
      <c r="E189" s="42">
        <v>6</v>
      </c>
      <c r="F189" s="42">
        <v>0</v>
      </c>
      <c r="G189" s="48">
        <f t="shared" si="21"/>
        <v>0</v>
      </c>
      <c r="H189" s="44">
        <v>26</v>
      </c>
      <c r="I189" s="44">
        <v>7</v>
      </c>
      <c r="J189" s="45">
        <f t="shared" si="22"/>
        <v>0.26923076923076922</v>
      </c>
      <c r="K189" s="44">
        <v>4</v>
      </c>
      <c r="L189" s="44">
        <v>1</v>
      </c>
      <c r="M189" s="45">
        <f t="shared" si="23"/>
        <v>0.2</v>
      </c>
      <c r="N189" s="42">
        <v>30</v>
      </c>
      <c r="O189" s="42">
        <v>6</v>
      </c>
      <c r="P189" s="48">
        <f t="shared" si="24"/>
        <v>0.2</v>
      </c>
      <c r="Q189" s="42">
        <v>7</v>
      </c>
      <c r="R189" s="42">
        <v>3</v>
      </c>
      <c r="S189" s="48">
        <f t="shared" si="25"/>
        <v>0.3</v>
      </c>
      <c r="T189" s="44">
        <v>29</v>
      </c>
      <c r="U189" s="45">
        <f t="shared" si="26"/>
        <v>0.2413793103448276</v>
      </c>
      <c r="V189" s="44">
        <v>7</v>
      </c>
      <c r="W189" s="44">
        <v>0</v>
      </c>
      <c r="X189" s="45">
        <f t="shared" si="27"/>
        <v>0</v>
      </c>
      <c r="Y189" s="49">
        <f t="shared" si="28"/>
        <v>0.28249122957131856</v>
      </c>
      <c r="Z189" s="49">
        <f t="shared" si="29"/>
        <v>0.125</v>
      </c>
    </row>
    <row r="190" spans="1:26" x14ac:dyDescent="0.25">
      <c r="A190" s="47">
        <v>1619</v>
      </c>
      <c r="B190" s="42">
        <v>28</v>
      </c>
      <c r="C190" s="42">
        <v>7</v>
      </c>
      <c r="D190" s="48">
        <f t="shared" si="20"/>
        <v>0.25</v>
      </c>
      <c r="E190" s="42">
        <v>3</v>
      </c>
      <c r="F190" s="42">
        <v>0</v>
      </c>
      <c r="G190" s="48">
        <f t="shared" si="21"/>
        <v>0</v>
      </c>
      <c r="H190" s="44">
        <v>27</v>
      </c>
      <c r="I190" s="44">
        <v>6</v>
      </c>
      <c r="J190" s="45">
        <f t="shared" si="22"/>
        <v>0.22222222222222221</v>
      </c>
      <c r="K190" s="44">
        <v>3</v>
      </c>
      <c r="L190" s="44">
        <v>2</v>
      </c>
      <c r="M190" s="45">
        <f t="shared" si="23"/>
        <v>0.4</v>
      </c>
      <c r="N190" s="42">
        <v>32</v>
      </c>
      <c r="O190" s="42">
        <v>7</v>
      </c>
      <c r="P190" s="48">
        <f t="shared" si="24"/>
        <v>0.21875</v>
      </c>
      <c r="Q190" s="42">
        <v>4</v>
      </c>
      <c r="R190" s="42">
        <v>0</v>
      </c>
      <c r="S190" s="48">
        <f t="shared" si="25"/>
        <v>0</v>
      </c>
      <c r="T190" s="44">
        <v>34</v>
      </c>
      <c r="U190" s="45">
        <f t="shared" si="26"/>
        <v>8.8235294117647065E-2</v>
      </c>
      <c r="V190" s="44">
        <v>3</v>
      </c>
      <c r="W190" s="44">
        <v>0</v>
      </c>
      <c r="X190" s="45">
        <f t="shared" si="27"/>
        <v>0</v>
      </c>
      <c r="Y190" s="49">
        <f t="shared" si="28"/>
        <v>0.19480187908496732</v>
      </c>
      <c r="Z190" s="49">
        <f t="shared" si="29"/>
        <v>0.1</v>
      </c>
    </row>
    <row r="191" spans="1:26" x14ac:dyDescent="0.25">
      <c r="A191" s="47">
        <v>1621</v>
      </c>
      <c r="B191" s="42">
        <v>47</v>
      </c>
      <c r="C191" s="42">
        <v>9</v>
      </c>
      <c r="D191" s="48">
        <f t="shared" si="20"/>
        <v>0.19148936170212766</v>
      </c>
      <c r="E191" s="42">
        <v>1</v>
      </c>
      <c r="F191" s="42">
        <v>1</v>
      </c>
      <c r="G191" s="48">
        <f t="shared" si="21"/>
        <v>0.5</v>
      </c>
      <c r="H191" s="44">
        <v>46</v>
      </c>
      <c r="I191" s="44">
        <v>6</v>
      </c>
      <c r="J191" s="45">
        <f t="shared" si="22"/>
        <v>0.13043478260869565</v>
      </c>
      <c r="K191" s="44">
        <v>1</v>
      </c>
      <c r="L191" s="44">
        <v>2</v>
      </c>
      <c r="M191" s="45">
        <f t="shared" si="23"/>
        <v>0.66666666666666663</v>
      </c>
      <c r="N191" s="42">
        <v>81</v>
      </c>
      <c r="O191" s="42">
        <v>12</v>
      </c>
      <c r="P191" s="48">
        <f t="shared" si="24"/>
        <v>0.14814814814814814</v>
      </c>
      <c r="Q191" s="42">
        <v>8</v>
      </c>
      <c r="R191" s="42">
        <v>6</v>
      </c>
      <c r="S191" s="48">
        <f t="shared" si="25"/>
        <v>0.42857142857142855</v>
      </c>
      <c r="T191" s="44">
        <v>113</v>
      </c>
      <c r="U191" s="45">
        <f t="shared" si="26"/>
        <v>0.11504424778761062</v>
      </c>
      <c r="V191" s="44">
        <v>9</v>
      </c>
      <c r="W191" s="44">
        <v>4</v>
      </c>
      <c r="X191" s="45">
        <f t="shared" si="27"/>
        <v>0.30769230769230771</v>
      </c>
      <c r="Y191" s="49">
        <f t="shared" si="28"/>
        <v>0.14627913506164553</v>
      </c>
      <c r="Z191" s="49">
        <f t="shared" si="29"/>
        <v>0.47573260073260071</v>
      </c>
    </row>
    <row r="192" spans="1:26" x14ac:dyDescent="0.25">
      <c r="A192" s="47">
        <v>1622</v>
      </c>
      <c r="B192" s="42">
        <v>34</v>
      </c>
      <c r="C192" s="42">
        <v>6</v>
      </c>
      <c r="D192" s="48">
        <f t="shared" si="20"/>
        <v>0.17647058823529413</v>
      </c>
      <c r="E192" s="42">
        <v>5</v>
      </c>
      <c r="F192" s="42">
        <v>5</v>
      </c>
      <c r="G192" s="48">
        <f t="shared" si="21"/>
        <v>0.5</v>
      </c>
      <c r="H192" s="44">
        <v>39</v>
      </c>
      <c r="I192" s="44">
        <v>5</v>
      </c>
      <c r="J192" s="45">
        <f t="shared" si="22"/>
        <v>0.12820512820512819</v>
      </c>
      <c r="K192" s="44">
        <v>6</v>
      </c>
      <c r="L192" s="44">
        <v>6</v>
      </c>
      <c r="M192" s="45">
        <f t="shared" si="23"/>
        <v>0.5</v>
      </c>
      <c r="N192" s="42">
        <v>50</v>
      </c>
      <c r="O192" s="42">
        <v>5</v>
      </c>
      <c r="P192" s="48">
        <f t="shared" si="24"/>
        <v>0.1</v>
      </c>
      <c r="Q192" s="42">
        <v>10</v>
      </c>
      <c r="R192" s="42">
        <v>11</v>
      </c>
      <c r="S192" s="48">
        <f t="shared" si="25"/>
        <v>0.52380952380952384</v>
      </c>
      <c r="T192" s="44">
        <v>46</v>
      </c>
      <c r="U192" s="45">
        <f t="shared" si="26"/>
        <v>0.2391304347826087</v>
      </c>
      <c r="V192" s="44">
        <v>8</v>
      </c>
      <c r="W192" s="44">
        <v>3</v>
      </c>
      <c r="X192" s="45">
        <f t="shared" si="27"/>
        <v>0.27272727272727271</v>
      </c>
      <c r="Y192" s="49">
        <f t="shared" si="28"/>
        <v>0.16095153780575777</v>
      </c>
      <c r="Z192" s="49">
        <f t="shared" si="29"/>
        <v>0.44913419913419916</v>
      </c>
    </row>
    <row r="193" spans="1:26" x14ac:dyDescent="0.25">
      <c r="A193" s="47">
        <v>1623</v>
      </c>
      <c r="B193" s="42">
        <v>1</v>
      </c>
      <c r="C193" s="42">
        <v>0</v>
      </c>
      <c r="D193" s="48">
        <f t="shared" si="20"/>
        <v>0</v>
      </c>
      <c r="E193" s="42">
        <v>0</v>
      </c>
      <c r="F193" s="42">
        <v>0</v>
      </c>
      <c r="G193" s="48">
        <f t="shared" si="21"/>
        <v>0</v>
      </c>
      <c r="H193" s="44">
        <v>1</v>
      </c>
      <c r="I193" s="44">
        <v>0</v>
      </c>
      <c r="J193" s="45">
        <f t="shared" si="22"/>
        <v>0</v>
      </c>
      <c r="K193" s="44">
        <v>0</v>
      </c>
      <c r="L193" s="44">
        <v>0</v>
      </c>
      <c r="M193" s="45">
        <f t="shared" si="23"/>
        <v>0</v>
      </c>
      <c r="N193" s="42">
        <v>0</v>
      </c>
      <c r="O193" s="42">
        <v>0</v>
      </c>
      <c r="P193" s="48">
        <f t="shared" si="24"/>
        <v>0</v>
      </c>
      <c r="Q193" s="42">
        <v>0</v>
      </c>
      <c r="R193" s="42">
        <v>0</v>
      </c>
      <c r="S193" s="48">
        <f t="shared" si="25"/>
        <v>0</v>
      </c>
      <c r="T193" s="44">
        <v>0</v>
      </c>
      <c r="U193" s="45">
        <f t="shared" si="26"/>
        <v>0</v>
      </c>
      <c r="V193" s="44">
        <v>0</v>
      </c>
      <c r="W193" s="44">
        <v>0</v>
      </c>
      <c r="X193" s="45">
        <f t="shared" si="27"/>
        <v>0</v>
      </c>
      <c r="Y193" s="49">
        <f t="shared" si="28"/>
        <v>0</v>
      </c>
      <c r="Z193" s="49">
        <f t="shared" si="29"/>
        <v>0</v>
      </c>
    </row>
    <row r="194" spans="1:26" x14ac:dyDescent="0.25">
      <c r="A194" s="47">
        <v>1625</v>
      </c>
      <c r="B194" s="42">
        <v>0</v>
      </c>
      <c r="C194" s="42">
        <v>0</v>
      </c>
      <c r="D194" s="48">
        <f t="shared" ref="D194:D257" si="30">IF(C194&gt;0, C194/B194, 0)</f>
        <v>0</v>
      </c>
      <c r="E194" s="42">
        <v>0</v>
      </c>
      <c r="F194" s="42">
        <v>0</v>
      </c>
      <c r="G194" s="48">
        <f t="shared" ref="G194:G257" si="31">IF(F194&gt;0, F194/(F194+E194), 0)</f>
        <v>0</v>
      </c>
      <c r="H194" s="44">
        <v>0</v>
      </c>
      <c r="I194" s="44">
        <v>0</v>
      </c>
      <c r="J194" s="45">
        <f t="shared" ref="J194:J257" si="32">IF(I194&gt;0, I194/H194, 0)</f>
        <v>0</v>
      </c>
      <c r="K194" s="44">
        <v>0</v>
      </c>
      <c r="L194" s="44">
        <v>0</v>
      </c>
      <c r="M194" s="45">
        <f t="shared" ref="M194:M257" si="33">IF(L194&gt;0, L194/(L194+K194), 0)</f>
        <v>0</v>
      </c>
      <c r="N194" s="42">
        <v>0</v>
      </c>
      <c r="O194" s="42">
        <v>0</v>
      </c>
      <c r="P194" s="48">
        <f t="shared" ref="P194:P257" si="34">IF(O194&gt;0, O194/N194, 0)</f>
        <v>0</v>
      </c>
      <c r="Q194" s="42">
        <v>0</v>
      </c>
      <c r="R194" s="42">
        <v>0</v>
      </c>
      <c r="S194" s="48">
        <f t="shared" ref="S194:S257" si="35">IF(R194&gt;0, R194/(R194+Q194), 0)</f>
        <v>0</v>
      </c>
      <c r="T194" s="44">
        <v>0</v>
      </c>
      <c r="U194" s="45">
        <f t="shared" ref="U194:U257" si="36">IF(W194+V194&gt;0, (W194+V194)/T194, 0)</f>
        <v>0</v>
      </c>
      <c r="V194" s="44">
        <v>0</v>
      </c>
      <c r="W194" s="44">
        <v>0</v>
      </c>
      <c r="X194" s="45">
        <f t="shared" ref="X194:X257" si="37">IF(W194&gt;0, W194/(W194+V194), 0)</f>
        <v>0</v>
      </c>
      <c r="Y194" s="49">
        <f t="shared" ref="Y194:Y257" si="38">AVERAGE(U194,P194,J194,D194)</f>
        <v>0</v>
      </c>
      <c r="Z194" s="49">
        <f t="shared" ref="Z194:Z257" si="39">AVERAGE(X194,S194,M194,G194)</f>
        <v>0</v>
      </c>
    </row>
    <row r="195" spans="1:26" x14ac:dyDescent="0.25">
      <c r="A195" s="47">
        <v>1627</v>
      </c>
      <c r="B195" s="42">
        <v>266</v>
      </c>
      <c r="C195" s="42">
        <v>57</v>
      </c>
      <c r="D195" s="48">
        <f t="shared" si="30"/>
        <v>0.21428571428571427</v>
      </c>
      <c r="E195" s="42">
        <v>0</v>
      </c>
      <c r="F195" s="42">
        <v>17</v>
      </c>
      <c r="G195" s="48">
        <f t="shared" si="31"/>
        <v>1</v>
      </c>
      <c r="H195" s="44">
        <v>285</v>
      </c>
      <c r="I195" s="44">
        <v>58</v>
      </c>
      <c r="J195" s="45">
        <f t="shared" si="32"/>
        <v>0.20350877192982456</v>
      </c>
      <c r="K195" s="44">
        <v>2</v>
      </c>
      <c r="L195" s="44">
        <v>29</v>
      </c>
      <c r="M195" s="45">
        <f t="shared" si="33"/>
        <v>0.93548387096774188</v>
      </c>
      <c r="N195" s="42">
        <v>287</v>
      </c>
      <c r="O195" s="42">
        <v>58</v>
      </c>
      <c r="P195" s="48">
        <f t="shared" si="34"/>
        <v>0.20209059233449478</v>
      </c>
      <c r="Q195" s="42">
        <v>13</v>
      </c>
      <c r="R195" s="42">
        <v>76</v>
      </c>
      <c r="S195" s="48">
        <f t="shared" si="35"/>
        <v>0.8539325842696629</v>
      </c>
      <c r="T195" s="44">
        <v>294</v>
      </c>
      <c r="U195" s="45">
        <f t="shared" si="36"/>
        <v>0.14965986394557823</v>
      </c>
      <c r="V195" s="44">
        <v>12</v>
      </c>
      <c r="W195" s="44">
        <v>32</v>
      </c>
      <c r="X195" s="45">
        <f t="shared" si="37"/>
        <v>0.72727272727272729</v>
      </c>
      <c r="Y195" s="49">
        <f t="shared" si="38"/>
        <v>0.19238623562390297</v>
      </c>
      <c r="Z195" s="49">
        <f t="shared" si="39"/>
        <v>0.87917229562753307</v>
      </c>
    </row>
    <row r="196" spans="1:26" x14ac:dyDescent="0.25">
      <c r="A196" s="47">
        <v>1628</v>
      </c>
      <c r="B196" s="42">
        <v>0</v>
      </c>
      <c r="C196" s="42">
        <v>0</v>
      </c>
      <c r="D196" s="48">
        <f t="shared" si="30"/>
        <v>0</v>
      </c>
      <c r="E196" s="42">
        <v>0</v>
      </c>
      <c r="F196" s="42">
        <v>0</v>
      </c>
      <c r="G196" s="48">
        <f t="shared" si="31"/>
        <v>0</v>
      </c>
      <c r="H196" s="44">
        <v>0</v>
      </c>
      <c r="I196" s="44">
        <v>0</v>
      </c>
      <c r="J196" s="45">
        <f t="shared" si="32"/>
        <v>0</v>
      </c>
      <c r="K196" s="44">
        <v>0</v>
      </c>
      <c r="L196" s="44">
        <v>0</v>
      </c>
      <c r="M196" s="45">
        <f t="shared" si="33"/>
        <v>0</v>
      </c>
      <c r="N196" s="42">
        <v>0</v>
      </c>
      <c r="O196" s="42">
        <v>0</v>
      </c>
      <c r="P196" s="48">
        <f t="shared" si="34"/>
        <v>0</v>
      </c>
      <c r="Q196" s="42">
        <v>0</v>
      </c>
      <c r="R196" s="42">
        <v>0</v>
      </c>
      <c r="S196" s="48">
        <f t="shared" si="35"/>
        <v>0</v>
      </c>
      <c r="T196" s="44">
        <v>0</v>
      </c>
      <c r="U196" s="45">
        <f t="shared" si="36"/>
        <v>0</v>
      </c>
      <c r="V196" s="44">
        <v>0</v>
      </c>
      <c r="W196" s="44">
        <v>0</v>
      </c>
      <c r="X196" s="45">
        <f t="shared" si="37"/>
        <v>0</v>
      </c>
      <c r="Y196" s="49">
        <f t="shared" si="38"/>
        <v>0</v>
      </c>
      <c r="Z196" s="49">
        <f t="shared" si="39"/>
        <v>0</v>
      </c>
    </row>
    <row r="197" spans="1:26" x14ac:dyDescent="0.25">
      <c r="A197" s="47">
        <v>1631</v>
      </c>
      <c r="B197" s="42">
        <v>262</v>
      </c>
      <c r="C197" s="42">
        <v>53</v>
      </c>
      <c r="D197" s="48">
        <f t="shared" si="30"/>
        <v>0.20229007633587787</v>
      </c>
      <c r="E197" s="42">
        <v>11</v>
      </c>
      <c r="F197" s="42">
        <v>32</v>
      </c>
      <c r="G197" s="48">
        <f t="shared" si="31"/>
        <v>0.7441860465116279</v>
      </c>
      <c r="H197" s="44">
        <v>262</v>
      </c>
      <c r="I197" s="44">
        <v>42</v>
      </c>
      <c r="J197" s="45">
        <f t="shared" si="32"/>
        <v>0.16030534351145037</v>
      </c>
      <c r="K197" s="44">
        <v>12</v>
      </c>
      <c r="L197" s="44">
        <v>29</v>
      </c>
      <c r="M197" s="45">
        <f t="shared" si="33"/>
        <v>0.70731707317073167</v>
      </c>
      <c r="N197" s="42">
        <v>281</v>
      </c>
      <c r="O197" s="42">
        <v>28</v>
      </c>
      <c r="P197" s="48">
        <f t="shared" si="34"/>
        <v>9.9644128113879002E-2</v>
      </c>
      <c r="Q197" s="42">
        <v>26</v>
      </c>
      <c r="R197" s="42">
        <v>47</v>
      </c>
      <c r="S197" s="48">
        <f t="shared" si="35"/>
        <v>0.64383561643835618</v>
      </c>
      <c r="T197" s="44">
        <v>260</v>
      </c>
      <c r="U197" s="45">
        <f t="shared" si="36"/>
        <v>0.13461538461538461</v>
      </c>
      <c r="V197" s="44">
        <v>15</v>
      </c>
      <c r="W197" s="44">
        <v>20</v>
      </c>
      <c r="X197" s="45">
        <f t="shared" si="37"/>
        <v>0.5714285714285714</v>
      </c>
      <c r="Y197" s="49">
        <f t="shared" si="38"/>
        <v>0.14921373314414796</v>
      </c>
      <c r="Z197" s="49">
        <f t="shared" si="39"/>
        <v>0.66669182688732187</v>
      </c>
    </row>
    <row r="198" spans="1:26" x14ac:dyDescent="0.25">
      <c r="A198" s="47">
        <v>1633</v>
      </c>
      <c r="B198" s="42">
        <v>32</v>
      </c>
      <c r="C198" s="42">
        <v>10</v>
      </c>
      <c r="D198" s="48">
        <f t="shared" si="30"/>
        <v>0.3125</v>
      </c>
      <c r="E198" s="42">
        <v>0</v>
      </c>
      <c r="F198" s="42">
        <v>1</v>
      </c>
      <c r="G198" s="48">
        <f t="shared" si="31"/>
        <v>1</v>
      </c>
      <c r="H198" s="44">
        <v>35</v>
      </c>
      <c r="I198" s="44">
        <v>6</v>
      </c>
      <c r="J198" s="45">
        <f t="shared" si="32"/>
        <v>0.17142857142857143</v>
      </c>
      <c r="K198" s="44">
        <v>1</v>
      </c>
      <c r="L198" s="44">
        <v>1</v>
      </c>
      <c r="M198" s="45">
        <f t="shared" si="33"/>
        <v>0.5</v>
      </c>
      <c r="N198" s="42">
        <v>40</v>
      </c>
      <c r="O198" s="42">
        <v>15</v>
      </c>
      <c r="P198" s="48">
        <f t="shared" si="34"/>
        <v>0.375</v>
      </c>
      <c r="Q198" s="42">
        <v>3</v>
      </c>
      <c r="R198" s="42">
        <v>1</v>
      </c>
      <c r="S198" s="48">
        <f t="shared" si="35"/>
        <v>0.25</v>
      </c>
      <c r="T198" s="44">
        <v>34</v>
      </c>
      <c r="U198" s="45">
        <f t="shared" si="36"/>
        <v>0.14705882352941177</v>
      </c>
      <c r="V198" s="44">
        <v>0</v>
      </c>
      <c r="W198" s="44">
        <v>5</v>
      </c>
      <c r="X198" s="45">
        <f t="shared" si="37"/>
        <v>1</v>
      </c>
      <c r="Y198" s="49">
        <f t="shared" si="38"/>
        <v>0.25149684873949579</v>
      </c>
      <c r="Z198" s="49">
        <f t="shared" si="39"/>
        <v>0.6875</v>
      </c>
    </row>
    <row r="199" spans="1:26" x14ac:dyDescent="0.25">
      <c r="A199" s="47">
        <v>1639</v>
      </c>
      <c r="B199" s="42">
        <v>2649</v>
      </c>
      <c r="C199" s="42">
        <v>492</v>
      </c>
      <c r="D199" s="48">
        <f t="shared" si="30"/>
        <v>0.1857304643261608</v>
      </c>
      <c r="E199" s="42">
        <v>127</v>
      </c>
      <c r="F199" s="42">
        <v>70</v>
      </c>
      <c r="G199" s="48">
        <f t="shared" si="31"/>
        <v>0.35532994923857869</v>
      </c>
      <c r="H199" s="44">
        <v>2904</v>
      </c>
      <c r="I199" s="44">
        <v>508</v>
      </c>
      <c r="J199" s="45">
        <f t="shared" si="32"/>
        <v>0.17493112947658401</v>
      </c>
      <c r="K199" s="44">
        <v>174</v>
      </c>
      <c r="L199" s="44">
        <v>69</v>
      </c>
      <c r="M199" s="45">
        <f t="shared" si="33"/>
        <v>0.2839506172839506</v>
      </c>
      <c r="N199" s="42">
        <v>3373</v>
      </c>
      <c r="O199" s="42">
        <v>581</v>
      </c>
      <c r="P199" s="48">
        <f t="shared" si="34"/>
        <v>0.17225022235398754</v>
      </c>
      <c r="Q199" s="42">
        <v>506</v>
      </c>
      <c r="R199" s="42">
        <v>204</v>
      </c>
      <c r="S199" s="48">
        <f t="shared" si="35"/>
        <v>0.28732394366197184</v>
      </c>
      <c r="T199" s="44">
        <v>3751</v>
      </c>
      <c r="U199" s="45">
        <f t="shared" si="36"/>
        <v>0.1271660890429219</v>
      </c>
      <c r="V199" s="44">
        <v>377</v>
      </c>
      <c r="W199" s="44">
        <v>100</v>
      </c>
      <c r="X199" s="45">
        <f t="shared" si="37"/>
        <v>0.20964360587002095</v>
      </c>
      <c r="Y199" s="49">
        <f t="shared" si="38"/>
        <v>0.16501947629991356</v>
      </c>
      <c r="Z199" s="49">
        <f t="shared" si="39"/>
        <v>0.28406202901363053</v>
      </c>
    </row>
    <row r="200" spans="1:26" x14ac:dyDescent="0.25">
      <c r="A200" s="47">
        <v>1641</v>
      </c>
      <c r="B200" s="42">
        <v>2414</v>
      </c>
      <c r="C200" s="42">
        <v>432</v>
      </c>
      <c r="D200" s="48">
        <f t="shared" si="30"/>
        <v>0.17895608947804473</v>
      </c>
      <c r="E200" s="42">
        <v>115</v>
      </c>
      <c r="F200" s="42">
        <v>204</v>
      </c>
      <c r="G200" s="48">
        <f t="shared" si="31"/>
        <v>0.63949843260188088</v>
      </c>
      <c r="H200" s="44">
        <v>2722</v>
      </c>
      <c r="I200" s="44">
        <v>458</v>
      </c>
      <c r="J200" s="45">
        <f t="shared" si="32"/>
        <v>0.16825863335782512</v>
      </c>
      <c r="K200" s="44">
        <v>175</v>
      </c>
      <c r="L200" s="44">
        <v>227</v>
      </c>
      <c r="M200" s="45">
        <f t="shared" si="33"/>
        <v>0.56467661691542292</v>
      </c>
      <c r="N200" s="42">
        <v>3349</v>
      </c>
      <c r="O200" s="42">
        <v>494</v>
      </c>
      <c r="P200" s="48">
        <f t="shared" si="34"/>
        <v>0.14750671842340998</v>
      </c>
      <c r="Q200" s="42">
        <v>475</v>
      </c>
      <c r="R200" s="42">
        <v>604</v>
      </c>
      <c r="S200" s="48">
        <f t="shared" si="35"/>
        <v>0.5597775718257646</v>
      </c>
      <c r="T200" s="44">
        <v>3784</v>
      </c>
      <c r="U200" s="45">
        <f t="shared" si="36"/>
        <v>0.18340380549682875</v>
      </c>
      <c r="V200" s="44">
        <v>403</v>
      </c>
      <c r="W200" s="44">
        <v>291</v>
      </c>
      <c r="X200" s="45">
        <f t="shared" si="37"/>
        <v>0.41930835734870314</v>
      </c>
      <c r="Y200" s="49">
        <f t="shared" si="38"/>
        <v>0.16953131168902716</v>
      </c>
      <c r="Z200" s="49">
        <f t="shared" si="39"/>
        <v>0.54581524467294296</v>
      </c>
    </row>
    <row r="201" spans="1:26" x14ac:dyDescent="0.25">
      <c r="A201" s="47">
        <v>1642</v>
      </c>
      <c r="B201" s="42">
        <v>1703</v>
      </c>
      <c r="C201" s="42">
        <v>312</v>
      </c>
      <c r="D201" s="48">
        <f t="shared" si="30"/>
        <v>0.18320610687022901</v>
      </c>
      <c r="E201" s="42">
        <v>80</v>
      </c>
      <c r="F201" s="42">
        <v>68</v>
      </c>
      <c r="G201" s="48">
        <f t="shared" si="31"/>
        <v>0.45945945945945948</v>
      </c>
      <c r="H201" s="44">
        <v>1922</v>
      </c>
      <c r="I201" s="44">
        <v>294</v>
      </c>
      <c r="J201" s="45">
        <f t="shared" si="32"/>
        <v>0.15296566077003121</v>
      </c>
      <c r="K201" s="44">
        <v>119</v>
      </c>
      <c r="L201" s="44">
        <v>83</v>
      </c>
      <c r="M201" s="45">
        <f t="shared" si="33"/>
        <v>0.41089108910891087</v>
      </c>
      <c r="N201" s="42">
        <v>2244</v>
      </c>
      <c r="O201" s="42">
        <v>331</v>
      </c>
      <c r="P201" s="48">
        <f t="shared" si="34"/>
        <v>0.14750445632798573</v>
      </c>
      <c r="Q201" s="42">
        <v>287</v>
      </c>
      <c r="R201" s="42">
        <v>188</v>
      </c>
      <c r="S201" s="48">
        <f t="shared" si="35"/>
        <v>0.39578947368421052</v>
      </c>
      <c r="T201" s="44">
        <v>2325</v>
      </c>
      <c r="U201" s="45">
        <f t="shared" si="36"/>
        <v>0.11182795698924732</v>
      </c>
      <c r="V201" s="44">
        <v>193</v>
      </c>
      <c r="W201" s="44">
        <v>67</v>
      </c>
      <c r="X201" s="45">
        <f t="shared" si="37"/>
        <v>0.25769230769230766</v>
      </c>
      <c r="Y201" s="49">
        <f t="shared" si="38"/>
        <v>0.14887604523937331</v>
      </c>
      <c r="Z201" s="49">
        <f t="shared" si="39"/>
        <v>0.38095808248622209</v>
      </c>
    </row>
    <row r="202" spans="1:26" x14ac:dyDescent="0.25">
      <c r="A202" s="47">
        <v>1651</v>
      </c>
      <c r="B202" s="42">
        <v>0</v>
      </c>
      <c r="C202" s="42">
        <v>0</v>
      </c>
      <c r="D202" s="48">
        <f t="shared" si="30"/>
        <v>0</v>
      </c>
      <c r="E202" s="42">
        <v>0</v>
      </c>
      <c r="F202" s="42">
        <v>0</v>
      </c>
      <c r="G202" s="48">
        <f t="shared" si="31"/>
        <v>0</v>
      </c>
      <c r="H202" s="44">
        <v>0</v>
      </c>
      <c r="I202" s="44">
        <v>0</v>
      </c>
      <c r="J202" s="45">
        <f t="shared" si="32"/>
        <v>0</v>
      </c>
      <c r="K202" s="44">
        <v>0</v>
      </c>
      <c r="L202" s="44">
        <v>0</v>
      </c>
      <c r="M202" s="45">
        <f t="shared" si="33"/>
        <v>0</v>
      </c>
      <c r="N202" s="42">
        <v>0</v>
      </c>
      <c r="O202" s="42">
        <v>0</v>
      </c>
      <c r="P202" s="48">
        <f t="shared" si="34"/>
        <v>0</v>
      </c>
      <c r="Q202" s="42">
        <v>0</v>
      </c>
      <c r="R202" s="42">
        <v>0</v>
      </c>
      <c r="S202" s="48">
        <f t="shared" si="35"/>
        <v>0</v>
      </c>
      <c r="T202" s="44">
        <v>0</v>
      </c>
      <c r="U202" s="45">
        <f t="shared" si="36"/>
        <v>0</v>
      </c>
      <c r="V202" s="44">
        <v>0</v>
      </c>
      <c r="W202" s="44">
        <v>0</v>
      </c>
      <c r="X202" s="45">
        <f t="shared" si="37"/>
        <v>0</v>
      </c>
      <c r="Y202" s="49">
        <f t="shared" si="38"/>
        <v>0</v>
      </c>
      <c r="Z202" s="49">
        <f t="shared" si="39"/>
        <v>0</v>
      </c>
    </row>
    <row r="203" spans="1:26" x14ac:dyDescent="0.25">
      <c r="A203" s="47">
        <v>1652</v>
      </c>
      <c r="B203" s="42">
        <v>152</v>
      </c>
      <c r="C203" s="42">
        <v>34</v>
      </c>
      <c r="D203" s="48">
        <f t="shared" si="30"/>
        <v>0.22368421052631579</v>
      </c>
      <c r="E203" s="42">
        <v>1</v>
      </c>
      <c r="F203" s="42">
        <v>0</v>
      </c>
      <c r="G203" s="48">
        <f t="shared" si="31"/>
        <v>0</v>
      </c>
      <c r="H203" s="44">
        <v>219</v>
      </c>
      <c r="I203" s="44">
        <v>18</v>
      </c>
      <c r="J203" s="45">
        <f t="shared" si="32"/>
        <v>8.2191780821917804E-2</v>
      </c>
      <c r="K203" s="44">
        <v>14</v>
      </c>
      <c r="L203" s="44">
        <v>0</v>
      </c>
      <c r="M203" s="45">
        <f t="shared" si="33"/>
        <v>0</v>
      </c>
      <c r="N203" s="42">
        <v>245</v>
      </c>
      <c r="O203" s="42">
        <v>29</v>
      </c>
      <c r="P203" s="48">
        <f t="shared" si="34"/>
        <v>0.11836734693877551</v>
      </c>
      <c r="Q203" s="42">
        <v>23</v>
      </c>
      <c r="R203" s="42">
        <v>2</v>
      </c>
      <c r="S203" s="48">
        <f t="shared" si="35"/>
        <v>0.08</v>
      </c>
      <c r="T203" s="44">
        <v>264</v>
      </c>
      <c r="U203" s="45">
        <f t="shared" si="36"/>
        <v>2.2727272727272728E-2</v>
      </c>
      <c r="V203" s="44">
        <v>6</v>
      </c>
      <c r="W203" s="44">
        <v>0</v>
      </c>
      <c r="X203" s="45">
        <f t="shared" si="37"/>
        <v>0</v>
      </c>
      <c r="Y203" s="49">
        <f t="shared" si="38"/>
        <v>0.11174265275357045</v>
      </c>
      <c r="Z203" s="49">
        <f t="shared" si="39"/>
        <v>0.02</v>
      </c>
    </row>
    <row r="204" spans="1:26" x14ac:dyDescent="0.25">
      <c r="A204" s="47">
        <v>1672</v>
      </c>
      <c r="B204" s="42">
        <v>0</v>
      </c>
      <c r="C204" s="42">
        <v>0</v>
      </c>
      <c r="D204" s="48">
        <f t="shared" si="30"/>
        <v>0</v>
      </c>
      <c r="E204" s="42">
        <v>0</v>
      </c>
      <c r="F204" s="42">
        <v>0</v>
      </c>
      <c r="G204" s="48">
        <f t="shared" si="31"/>
        <v>0</v>
      </c>
      <c r="H204" s="44">
        <v>0</v>
      </c>
      <c r="I204" s="44">
        <v>0</v>
      </c>
      <c r="J204" s="45">
        <f t="shared" si="32"/>
        <v>0</v>
      </c>
      <c r="K204" s="44">
        <v>0</v>
      </c>
      <c r="L204" s="44">
        <v>0</v>
      </c>
      <c r="M204" s="45">
        <f t="shared" si="33"/>
        <v>0</v>
      </c>
      <c r="N204" s="42">
        <v>0</v>
      </c>
      <c r="O204" s="42">
        <v>0</v>
      </c>
      <c r="P204" s="48">
        <f t="shared" si="34"/>
        <v>0</v>
      </c>
      <c r="Q204" s="42">
        <v>0</v>
      </c>
      <c r="R204" s="42">
        <v>0</v>
      </c>
      <c r="S204" s="48">
        <f t="shared" si="35"/>
        <v>0</v>
      </c>
      <c r="T204" s="44">
        <v>0</v>
      </c>
      <c r="U204" s="45">
        <f t="shared" si="36"/>
        <v>0</v>
      </c>
      <c r="V204" s="44">
        <v>0</v>
      </c>
      <c r="W204" s="44">
        <v>0</v>
      </c>
      <c r="X204" s="45">
        <f t="shared" si="37"/>
        <v>0</v>
      </c>
      <c r="Y204" s="49">
        <f t="shared" si="38"/>
        <v>0</v>
      </c>
      <c r="Z204" s="49">
        <f t="shared" si="39"/>
        <v>0</v>
      </c>
    </row>
    <row r="205" spans="1:26" x14ac:dyDescent="0.25">
      <c r="A205" s="47">
        <v>1674</v>
      </c>
      <c r="B205" s="42">
        <v>0</v>
      </c>
      <c r="C205" s="42">
        <v>0</v>
      </c>
      <c r="D205" s="48">
        <f t="shared" si="30"/>
        <v>0</v>
      </c>
      <c r="E205" s="42">
        <v>0</v>
      </c>
      <c r="F205" s="42">
        <v>0</v>
      </c>
      <c r="G205" s="48">
        <f t="shared" si="31"/>
        <v>0</v>
      </c>
      <c r="H205" s="44">
        <v>0</v>
      </c>
      <c r="I205" s="44">
        <v>0</v>
      </c>
      <c r="J205" s="45">
        <f t="shared" si="32"/>
        <v>0</v>
      </c>
      <c r="K205" s="44">
        <v>0</v>
      </c>
      <c r="L205" s="44">
        <v>0</v>
      </c>
      <c r="M205" s="45">
        <f t="shared" si="33"/>
        <v>0</v>
      </c>
      <c r="N205" s="42">
        <v>0</v>
      </c>
      <c r="O205" s="42">
        <v>0</v>
      </c>
      <c r="P205" s="48">
        <f t="shared" si="34"/>
        <v>0</v>
      </c>
      <c r="Q205" s="42">
        <v>0</v>
      </c>
      <c r="R205" s="42">
        <v>0</v>
      </c>
      <c r="S205" s="48">
        <f t="shared" si="35"/>
        <v>0</v>
      </c>
      <c r="T205" s="44">
        <v>0</v>
      </c>
      <c r="U205" s="45">
        <f t="shared" si="36"/>
        <v>0</v>
      </c>
      <c r="V205" s="44">
        <v>0</v>
      </c>
      <c r="W205" s="44">
        <v>0</v>
      </c>
      <c r="X205" s="45">
        <f t="shared" si="37"/>
        <v>0</v>
      </c>
      <c r="Y205" s="49">
        <f t="shared" si="38"/>
        <v>0</v>
      </c>
      <c r="Z205" s="49">
        <f t="shared" si="39"/>
        <v>0</v>
      </c>
    </row>
    <row r="206" spans="1:26" x14ac:dyDescent="0.25">
      <c r="A206" s="47">
        <v>1676</v>
      </c>
      <c r="B206" s="42">
        <v>0</v>
      </c>
      <c r="C206" s="42">
        <v>0</v>
      </c>
      <c r="D206" s="48">
        <f t="shared" si="30"/>
        <v>0</v>
      </c>
      <c r="E206" s="42">
        <v>0</v>
      </c>
      <c r="F206" s="42">
        <v>0</v>
      </c>
      <c r="G206" s="48">
        <f t="shared" si="31"/>
        <v>0</v>
      </c>
      <c r="H206" s="44">
        <v>301</v>
      </c>
      <c r="I206" s="44">
        <v>34</v>
      </c>
      <c r="J206" s="45">
        <f t="shared" si="32"/>
        <v>0.11295681063122924</v>
      </c>
      <c r="K206" s="44">
        <v>15</v>
      </c>
      <c r="L206" s="44">
        <v>15</v>
      </c>
      <c r="M206" s="45">
        <f t="shared" si="33"/>
        <v>0.5</v>
      </c>
      <c r="N206" s="42">
        <v>323</v>
      </c>
      <c r="O206" s="42">
        <v>53</v>
      </c>
      <c r="P206" s="48">
        <f t="shared" si="34"/>
        <v>0.16408668730650156</v>
      </c>
      <c r="Q206" s="42">
        <v>41</v>
      </c>
      <c r="R206" s="42">
        <v>36</v>
      </c>
      <c r="S206" s="48">
        <f t="shared" si="35"/>
        <v>0.46753246753246752</v>
      </c>
      <c r="T206" s="44">
        <v>336</v>
      </c>
      <c r="U206" s="45">
        <f t="shared" si="36"/>
        <v>0.11607142857142858</v>
      </c>
      <c r="V206" s="44">
        <v>24</v>
      </c>
      <c r="W206" s="44">
        <v>15</v>
      </c>
      <c r="X206" s="45">
        <f t="shared" si="37"/>
        <v>0.38461538461538464</v>
      </c>
      <c r="Y206" s="49">
        <f t="shared" si="38"/>
        <v>9.8278731627289853E-2</v>
      </c>
      <c r="Z206" s="49">
        <f t="shared" si="39"/>
        <v>0.33803696303696307</v>
      </c>
    </row>
    <row r="207" spans="1:26" x14ac:dyDescent="0.25">
      <c r="A207" s="47">
        <v>1677</v>
      </c>
      <c r="B207" s="42">
        <v>0</v>
      </c>
      <c r="C207" s="42">
        <v>0</v>
      </c>
      <c r="D207" s="48">
        <f t="shared" si="30"/>
        <v>0</v>
      </c>
      <c r="E207" s="42">
        <v>0</v>
      </c>
      <c r="F207" s="42">
        <v>0</v>
      </c>
      <c r="G207" s="48">
        <f t="shared" si="31"/>
        <v>0</v>
      </c>
      <c r="H207" s="44">
        <v>32</v>
      </c>
      <c r="I207" s="44">
        <v>4</v>
      </c>
      <c r="J207" s="45">
        <f t="shared" si="32"/>
        <v>0.125</v>
      </c>
      <c r="K207" s="44">
        <v>2</v>
      </c>
      <c r="L207" s="44">
        <v>2</v>
      </c>
      <c r="M207" s="45">
        <f t="shared" si="33"/>
        <v>0.5</v>
      </c>
      <c r="N207" s="42">
        <v>26</v>
      </c>
      <c r="O207" s="42">
        <v>10</v>
      </c>
      <c r="P207" s="48">
        <f t="shared" si="34"/>
        <v>0.38461538461538464</v>
      </c>
      <c r="Q207" s="42">
        <v>6</v>
      </c>
      <c r="R207" s="42">
        <v>3</v>
      </c>
      <c r="S207" s="48">
        <f t="shared" si="35"/>
        <v>0.33333333333333331</v>
      </c>
      <c r="T207" s="44">
        <v>23</v>
      </c>
      <c r="U207" s="45">
        <f t="shared" si="36"/>
        <v>0.34782608695652173</v>
      </c>
      <c r="V207" s="44">
        <v>6</v>
      </c>
      <c r="W207" s="44">
        <v>2</v>
      </c>
      <c r="X207" s="45">
        <f t="shared" si="37"/>
        <v>0.25</v>
      </c>
      <c r="Y207" s="49">
        <f t="shared" si="38"/>
        <v>0.21436036789297658</v>
      </c>
      <c r="Z207" s="49">
        <f t="shared" si="39"/>
        <v>0.27083333333333331</v>
      </c>
    </row>
    <row r="208" spans="1:26" x14ac:dyDescent="0.25">
      <c r="A208" s="47">
        <v>1678</v>
      </c>
      <c r="B208" s="42">
        <v>0</v>
      </c>
      <c r="C208" s="42">
        <v>0</v>
      </c>
      <c r="D208" s="48">
        <f t="shared" si="30"/>
        <v>0</v>
      </c>
      <c r="E208" s="42">
        <v>0</v>
      </c>
      <c r="F208" s="42">
        <v>0</v>
      </c>
      <c r="G208" s="48">
        <f t="shared" si="31"/>
        <v>0</v>
      </c>
      <c r="H208" s="44">
        <v>21</v>
      </c>
      <c r="I208" s="44">
        <v>2</v>
      </c>
      <c r="J208" s="45">
        <f t="shared" si="32"/>
        <v>9.5238095238095233E-2</v>
      </c>
      <c r="K208" s="44">
        <v>2</v>
      </c>
      <c r="L208" s="44">
        <v>0</v>
      </c>
      <c r="M208" s="45">
        <f t="shared" si="33"/>
        <v>0</v>
      </c>
      <c r="N208" s="42">
        <v>21</v>
      </c>
      <c r="O208" s="42">
        <v>3</v>
      </c>
      <c r="P208" s="48">
        <f t="shared" si="34"/>
        <v>0.14285714285714285</v>
      </c>
      <c r="Q208" s="42">
        <v>3</v>
      </c>
      <c r="R208" s="42">
        <v>0</v>
      </c>
      <c r="S208" s="48">
        <f t="shared" si="35"/>
        <v>0</v>
      </c>
      <c r="T208" s="44">
        <v>23</v>
      </c>
      <c r="U208" s="45">
        <f t="shared" si="36"/>
        <v>8.6956521739130432E-2</v>
      </c>
      <c r="V208" s="44">
        <v>2</v>
      </c>
      <c r="W208" s="44">
        <v>0</v>
      </c>
      <c r="X208" s="45">
        <f t="shared" si="37"/>
        <v>0</v>
      </c>
      <c r="Y208" s="49">
        <f t="shared" si="38"/>
        <v>8.1262939958592129E-2</v>
      </c>
      <c r="Z208" s="49">
        <f t="shared" si="39"/>
        <v>0</v>
      </c>
    </row>
    <row r="209" spans="1:26" x14ac:dyDescent="0.25">
      <c r="A209" s="47">
        <v>1679</v>
      </c>
      <c r="B209" s="42">
        <v>0</v>
      </c>
      <c r="C209" s="42">
        <v>0</v>
      </c>
      <c r="D209" s="48">
        <f t="shared" si="30"/>
        <v>0</v>
      </c>
      <c r="E209" s="42">
        <v>0</v>
      </c>
      <c r="F209" s="42">
        <v>0</v>
      </c>
      <c r="G209" s="48">
        <f t="shared" si="31"/>
        <v>0</v>
      </c>
      <c r="H209" s="44">
        <v>0</v>
      </c>
      <c r="I209" s="44">
        <v>0</v>
      </c>
      <c r="J209" s="45">
        <f t="shared" si="32"/>
        <v>0</v>
      </c>
      <c r="K209" s="44">
        <v>0</v>
      </c>
      <c r="L209" s="44">
        <v>0</v>
      </c>
      <c r="M209" s="45">
        <f t="shared" si="33"/>
        <v>0</v>
      </c>
      <c r="N209" s="42">
        <v>0</v>
      </c>
      <c r="O209" s="42">
        <v>0</v>
      </c>
      <c r="P209" s="48">
        <f t="shared" si="34"/>
        <v>0</v>
      </c>
      <c r="Q209" s="42">
        <v>0</v>
      </c>
      <c r="R209" s="42">
        <v>0</v>
      </c>
      <c r="S209" s="48">
        <f t="shared" si="35"/>
        <v>0</v>
      </c>
      <c r="T209" s="44">
        <v>0</v>
      </c>
      <c r="U209" s="45">
        <f t="shared" si="36"/>
        <v>0</v>
      </c>
      <c r="V209" s="44">
        <v>0</v>
      </c>
      <c r="W209" s="44">
        <v>0</v>
      </c>
      <c r="X209" s="45">
        <f t="shared" si="37"/>
        <v>0</v>
      </c>
      <c r="Y209" s="49">
        <f t="shared" si="38"/>
        <v>0</v>
      </c>
      <c r="Z209" s="49">
        <f t="shared" si="39"/>
        <v>0</v>
      </c>
    </row>
    <row r="210" spans="1:26" x14ac:dyDescent="0.25">
      <c r="A210" s="47">
        <v>1684</v>
      </c>
      <c r="B210" s="42">
        <v>0</v>
      </c>
      <c r="C210" s="42">
        <v>0</v>
      </c>
      <c r="D210" s="48">
        <f t="shared" si="30"/>
        <v>0</v>
      </c>
      <c r="E210" s="42">
        <v>0</v>
      </c>
      <c r="F210" s="42">
        <v>0</v>
      </c>
      <c r="G210" s="48">
        <f t="shared" si="31"/>
        <v>0</v>
      </c>
      <c r="H210" s="44">
        <v>425</v>
      </c>
      <c r="I210" s="44">
        <v>82</v>
      </c>
      <c r="J210" s="45">
        <f t="shared" si="32"/>
        <v>0.19294117647058823</v>
      </c>
      <c r="K210" s="44">
        <v>42</v>
      </c>
      <c r="L210" s="44">
        <v>37</v>
      </c>
      <c r="M210" s="45">
        <f t="shared" si="33"/>
        <v>0.46835443037974683</v>
      </c>
      <c r="N210" s="42">
        <v>456</v>
      </c>
      <c r="O210" s="42">
        <v>94</v>
      </c>
      <c r="P210" s="48">
        <f t="shared" si="34"/>
        <v>0.20614035087719298</v>
      </c>
      <c r="Q210" s="42">
        <v>78</v>
      </c>
      <c r="R210" s="42">
        <v>87</v>
      </c>
      <c r="S210" s="48">
        <f t="shared" si="35"/>
        <v>0.52727272727272723</v>
      </c>
      <c r="T210" s="44">
        <v>460</v>
      </c>
      <c r="U210" s="45">
        <f t="shared" si="36"/>
        <v>0.23478260869565218</v>
      </c>
      <c r="V210" s="44">
        <v>62</v>
      </c>
      <c r="W210" s="44">
        <v>46</v>
      </c>
      <c r="X210" s="45">
        <f t="shared" si="37"/>
        <v>0.42592592592592593</v>
      </c>
      <c r="Y210" s="49">
        <f t="shared" si="38"/>
        <v>0.15846603401085835</v>
      </c>
      <c r="Z210" s="49">
        <f t="shared" si="39"/>
        <v>0.35538827089460001</v>
      </c>
    </row>
    <row r="211" spans="1:26" x14ac:dyDescent="0.25">
      <c r="A211" s="47">
        <v>1701</v>
      </c>
      <c r="B211" s="42">
        <v>0</v>
      </c>
      <c r="C211" s="42">
        <v>0</v>
      </c>
      <c r="D211" s="48">
        <f t="shared" si="30"/>
        <v>0</v>
      </c>
      <c r="E211" s="42">
        <v>0</v>
      </c>
      <c r="F211" s="42">
        <v>0</v>
      </c>
      <c r="G211" s="48">
        <f t="shared" si="31"/>
        <v>0</v>
      </c>
      <c r="H211" s="44">
        <v>0</v>
      </c>
      <c r="I211" s="44">
        <v>0</v>
      </c>
      <c r="J211" s="45">
        <f t="shared" si="32"/>
        <v>0</v>
      </c>
      <c r="K211" s="44">
        <v>0</v>
      </c>
      <c r="L211" s="44">
        <v>0</v>
      </c>
      <c r="M211" s="45">
        <f t="shared" si="33"/>
        <v>0</v>
      </c>
      <c r="N211" s="42">
        <v>0</v>
      </c>
      <c r="O211" s="42">
        <v>0</v>
      </c>
      <c r="P211" s="48">
        <f t="shared" si="34"/>
        <v>0</v>
      </c>
      <c r="Q211" s="42">
        <v>0</v>
      </c>
      <c r="R211" s="42">
        <v>0</v>
      </c>
      <c r="S211" s="48">
        <f t="shared" si="35"/>
        <v>0</v>
      </c>
      <c r="T211" s="44">
        <v>1173</v>
      </c>
      <c r="U211" s="45">
        <f t="shared" si="36"/>
        <v>0.13810741687979539</v>
      </c>
      <c r="V211" s="44">
        <v>86</v>
      </c>
      <c r="W211" s="44">
        <v>76</v>
      </c>
      <c r="X211" s="45">
        <f t="shared" si="37"/>
        <v>0.46913580246913578</v>
      </c>
      <c r="Y211" s="49">
        <f t="shared" si="38"/>
        <v>3.4526854219948847E-2</v>
      </c>
      <c r="Z211" s="49">
        <f t="shared" si="39"/>
        <v>0.11728395061728394</v>
      </c>
    </row>
    <row r="212" spans="1:26" x14ac:dyDescent="0.25">
      <c r="A212" s="47">
        <v>1704</v>
      </c>
      <c r="B212" s="42">
        <v>0</v>
      </c>
      <c r="C212" s="42">
        <v>0</v>
      </c>
      <c r="D212" s="48">
        <f t="shared" si="30"/>
        <v>0</v>
      </c>
      <c r="E212" s="42">
        <v>0</v>
      </c>
      <c r="F212" s="42">
        <v>0</v>
      </c>
      <c r="G212" s="48">
        <f t="shared" si="31"/>
        <v>0</v>
      </c>
      <c r="H212" s="44">
        <v>0</v>
      </c>
      <c r="I212" s="44">
        <v>0</v>
      </c>
      <c r="J212" s="45">
        <f t="shared" si="32"/>
        <v>0</v>
      </c>
      <c r="K212" s="44">
        <v>0</v>
      </c>
      <c r="L212" s="44">
        <v>0</v>
      </c>
      <c r="M212" s="45">
        <f t="shared" si="33"/>
        <v>0</v>
      </c>
      <c r="N212" s="42">
        <v>0</v>
      </c>
      <c r="O212" s="42">
        <v>0</v>
      </c>
      <c r="P212" s="48">
        <f t="shared" si="34"/>
        <v>0</v>
      </c>
      <c r="Q212" s="42">
        <v>0</v>
      </c>
      <c r="R212" s="42">
        <v>0</v>
      </c>
      <c r="S212" s="48">
        <f t="shared" si="35"/>
        <v>0</v>
      </c>
      <c r="T212" s="44">
        <v>2148</v>
      </c>
      <c r="U212" s="45">
        <f t="shared" si="36"/>
        <v>0.14152700186219738</v>
      </c>
      <c r="V212" s="44">
        <v>110</v>
      </c>
      <c r="W212" s="44">
        <v>194</v>
      </c>
      <c r="X212" s="45">
        <f t="shared" si="37"/>
        <v>0.63815789473684215</v>
      </c>
      <c r="Y212" s="49">
        <f t="shared" si="38"/>
        <v>3.5381750465549346E-2</v>
      </c>
      <c r="Z212" s="49">
        <f t="shared" si="39"/>
        <v>0.15953947368421054</v>
      </c>
    </row>
    <row r="213" spans="1:26" x14ac:dyDescent="0.25">
      <c r="A213" s="47">
        <v>2002</v>
      </c>
      <c r="B213" s="42">
        <v>0</v>
      </c>
      <c r="C213" s="42">
        <v>0</v>
      </c>
      <c r="D213" s="48">
        <f t="shared" si="30"/>
        <v>0</v>
      </c>
      <c r="E213" s="42">
        <v>0</v>
      </c>
      <c r="F213" s="42">
        <v>0</v>
      </c>
      <c r="G213" s="48">
        <f t="shared" si="31"/>
        <v>0</v>
      </c>
      <c r="H213" s="44">
        <v>0</v>
      </c>
      <c r="I213" s="44">
        <v>0</v>
      </c>
      <c r="J213" s="45">
        <f t="shared" si="32"/>
        <v>0</v>
      </c>
      <c r="K213" s="44">
        <v>0</v>
      </c>
      <c r="L213" s="44">
        <v>0</v>
      </c>
      <c r="M213" s="45">
        <f t="shared" si="33"/>
        <v>0</v>
      </c>
      <c r="N213" s="42">
        <v>0</v>
      </c>
      <c r="O213" s="42">
        <v>0</v>
      </c>
      <c r="P213" s="48">
        <f t="shared" si="34"/>
        <v>0</v>
      </c>
      <c r="Q213" s="42">
        <v>0</v>
      </c>
      <c r="R213" s="42">
        <v>0</v>
      </c>
      <c r="S213" s="48">
        <f t="shared" si="35"/>
        <v>0</v>
      </c>
      <c r="T213" s="44">
        <v>0</v>
      </c>
      <c r="U213" s="45">
        <f t="shared" si="36"/>
        <v>0</v>
      </c>
      <c r="V213" s="44">
        <v>0</v>
      </c>
      <c r="W213" s="44">
        <v>0</v>
      </c>
      <c r="X213" s="45">
        <f t="shared" si="37"/>
        <v>0</v>
      </c>
      <c r="Y213" s="49">
        <f t="shared" si="38"/>
        <v>0</v>
      </c>
      <c r="Z213" s="49">
        <f t="shared" si="39"/>
        <v>0</v>
      </c>
    </row>
    <row r="214" spans="1:26" x14ac:dyDescent="0.25">
      <c r="A214" s="47">
        <v>2003</v>
      </c>
      <c r="B214" s="42">
        <v>943</v>
      </c>
      <c r="C214" s="42">
        <v>248</v>
      </c>
      <c r="D214" s="48">
        <f t="shared" si="30"/>
        <v>0.26299045599151644</v>
      </c>
      <c r="E214" s="42">
        <v>28</v>
      </c>
      <c r="F214" s="42">
        <v>142</v>
      </c>
      <c r="G214" s="48">
        <f t="shared" si="31"/>
        <v>0.83529411764705885</v>
      </c>
      <c r="H214" s="44">
        <v>939</v>
      </c>
      <c r="I214" s="44">
        <v>228</v>
      </c>
      <c r="J214" s="45">
        <f t="shared" si="32"/>
        <v>0.24281150159744408</v>
      </c>
      <c r="K214" s="44">
        <v>52</v>
      </c>
      <c r="L214" s="44">
        <v>195</v>
      </c>
      <c r="M214" s="45">
        <f t="shared" si="33"/>
        <v>0.78947368421052633</v>
      </c>
      <c r="N214" s="42">
        <v>944</v>
      </c>
      <c r="O214" s="42">
        <v>197</v>
      </c>
      <c r="P214" s="48">
        <f t="shared" si="34"/>
        <v>0.2086864406779661</v>
      </c>
      <c r="Q214" s="42">
        <v>112</v>
      </c>
      <c r="R214" s="42">
        <v>308</v>
      </c>
      <c r="S214" s="48">
        <f t="shared" si="35"/>
        <v>0.73333333333333328</v>
      </c>
      <c r="T214" s="44">
        <v>948</v>
      </c>
      <c r="U214" s="45">
        <f t="shared" si="36"/>
        <v>0.2668776371308017</v>
      </c>
      <c r="V214" s="44">
        <v>98</v>
      </c>
      <c r="W214" s="44">
        <v>155</v>
      </c>
      <c r="X214" s="45">
        <f t="shared" si="37"/>
        <v>0.61264822134387353</v>
      </c>
      <c r="Y214" s="49">
        <f t="shared" si="38"/>
        <v>0.24534150884943207</v>
      </c>
      <c r="Z214" s="49">
        <f t="shared" si="39"/>
        <v>0.742687339133698</v>
      </c>
    </row>
    <row r="215" spans="1:26" x14ac:dyDescent="0.25">
      <c r="A215" s="47">
        <v>2007</v>
      </c>
      <c r="B215" s="42">
        <v>2255</v>
      </c>
      <c r="C215" s="42">
        <v>406</v>
      </c>
      <c r="D215" s="48">
        <f t="shared" si="30"/>
        <v>0.18004434589800444</v>
      </c>
      <c r="E215" s="42">
        <v>59</v>
      </c>
      <c r="F215" s="42">
        <v>266</v>
      </c>
      <c r="G215" s="48">
        <f t="shared" si="31"/>
        <v>0.81846153846153846</v>
      </c>
      <c r="H215" s="44">
        <v>2228</v>
      </c>
      <c r="I215" s="44">
        <v>355</v>
      </c>
      <c r="J215" s="45">
        <f t="shared" si="32"/>
        <v>0.15933572710951527</v>
      </c>
      <c r="K215" s="44">
        <v>97</v>
      </c>
      <c r="L215" s="44">
        <v>361</v>
      </c>
      <c r="M215" s="45">
        <f t="shared" si="33"/>
        <v>0.78820960698689957</v>
      </c>
      <c r="N215" s="42">
        <v>2249</v>
      </c>
      <c r="O215" s="42">
        <v>265</v>
      </c>
      <c r="P215" s="48">
        <f t="shared" si="34"/>
        <v>0.11783014673188083</v>
      </c>
      <c r="Q215" s="42">
        <v>185</v>
      </c>
      <c r="R215" s="42">
        <v>676</v>
      </c>
      <c r="S215" s="48">
        <f t="shared" si="35"/>
        <v>0.78513356562137049</v>
      </c>
      <c r="T215" s="44">
        <v>2234</v>
      </c>
      <c r="U215" s="45">
        <f t="shared" si="36"/>
        <v>0.23634735899731424</v>
      </c>
      <c r="V215" s="44">
        <v>201</v>
      </c>
      <c r="W215" s="44">
        <v>327</v>
      </c>
      <c r="X215" s="45">
        <f t="shared" si="37"/>
        <v>0.61931818181818177</v>
      </c>
      <c r="Y215" s="49">
        <f t="shared" si="38"/>
        <v>0.17338939468417869</v>
      </c>
      <c r="Z215" s="49">
        <f t="shared" si="39"/>
        <v>0.75278072322199763</v>
      </c>
    </row>
    <row r="216" spans="1:26" x14ac:dyDescent="0.25">
      <c r="A216" s="47">
        <v>2026</v>
      </c>
      <c r="B216" s="42">
        <v>1922</v>
      </c>
      <c r="C216" s="42">
        <v>380</v>
      </c>
      <c r="D216" s="48">
        <f t="shared" si="30"/>
        <v>0.19771071800208118</v>
      </c>
      <c r="E216" s="42">
        <v>66</v>
      </c>
      <c r="F216" s="42">
        <v>253</v>
      </c>
      <c r="G216" s="48">
        <f t="shared" si="31"/>
        <v>0.7931034482758621</v>
      </c>
      <c r="H216" s="44">
        <v>1928</v>
      </c>
      <c r="I216" s="44">
        <v>336</v>
      </c>
      <c r="J216" s="45">
        <f t="shared" si="32"/>
        <v>0.17427385892116182</v>
      </c>
      <c r="K216" s="44">
        <v>81</v>
      </c>
      <c r="L216" s="44">
        <v>308</v>
      </c>
      <c r="M216" s="45">
        <f t="shared" si="33"/>
        <v>0.79177377892030854</v>
      </c>
      <c r="N216" s="42">
        <v>2037</v>
      </c>
      <c r="O216" s="42">
        <v>316</v>
      </c>
      <c r="P216" s="48">
        <f t="shared" si="34"/>
        <v>0.15513009327442318</v>
      </c>
      <c r="Q216" s="42">
        <v>228</v>
      </c>
      <c r="R216" s="42">
        <v>496</v>
      </c>
      <c r="S216" s="48">
        <f t="shared" si="35"/>
        <v>0.68508287292817682</v>
      </c>
      <c r="T216" s="44">
        <v>2010</v>
      </c>
      <c r="U216" s="45">
        <f t="shared" si="36"/>
        <v>0.22935323383084577</v>
      </c>
      <c r="V216" s="44">
        <v>194</v>
      </c>
      <c r="W216" s="44">
        <v>267</v>
      </c>
      <c r="X216" s="45">
        <f t="shared" si="37"/>
        <v>0.57917570498915405</v>
      </c>
      <c r="Y216" s="49">
        <f t="shared" si="38"/>
        <v>0.18911697600712798</v>
      </c>
      <c r="Z216" s="49">
        <f t="shared" si="39"/>
        <v>0.7122839512783754</v>
      </c>
    </row>
    <row r="217" spans="1:26" x14ac:dyDescent="0.25">
      <c r="A217" s="47">
        <v>2027</v>
      </c>
      <c r="B217" s="42">
        <v>1292</v>
      </c>
      <c r="C217" s="42">
        <v>311</v>
      </c>
      <c r="D217" s="48">
        <f t="shared" si="30"/>
        <v>0.24071207430340558</v>
      </c>
      <c r="E217" s="42">
        <v>84</v>
      </c>
      <c r="F217" s="42">
        <v>75</v>
      </c>
      <c r="G217" s="48">
        <f t="shared" si="31"/>
        <v>0.47169811320754718</v>
      </c>
      <c r="H217" s="44">
        <v>1283</v>
      </c>
      <c r="I217" s="44">
        <v>201</v>
      </c>
      <c r="J217" s="45">
        <f t="shared" si="32"/>
        <v>0.15666406858924395</v>
      </c>
      <c r="K217" s="44">
        <v>85</v>
      </c>
      <c r="L217" s="44">
        <v>84</v>
      </c>
      <c r="M217" s="45">
        <f t="shared" si="33"/>
        <v>0.49704142011834318</v>
      </c>
      <c r="N217" s="42">
        <v>1345</v>
      </c>
      <c r="O217" s="42">
        <v>242</v>
      </c>
      <c r="P217" s="48">
        <f t="shared" si="34"/>
        <v>0.17992565055762083</v>
      </c>
      <c r="Q217" s="42">
        <v>129</v>
      </c>
      <c r="R217" s="42">
        <v>130</v>
      </c>
      <c r="S217" s="48">
        <f t="shared" si="35"/>
        <v>0.50193050193050193</v>
      </c>
      <c r="T217" s="44">
        <v>1371</v>
      </c>
      <c r="U217" s="45">
        <f t="shared" si="36"/>
        <v>0.11816192560175055</v>
      </c>
      <c r="V217" s="44">
        <v>93</v>
      </c>
      <c r="W217" s="44">
        <v>69</v>
      </c>
      <c r="X217" s="45">
        <f t="shared" si="37"/>
        <v>0.42592592592592593</v>
      </c>
      <c r="Y217" s="49">
        <f t="shared" si="38"/>
        <v>0.17386592976300522</v>
      </c>
      <c r="Z217" s="49">
        <f t="shared" si="39"/>
        <v>0.47414899029557955</v>
      </c>
    </row>
    <row r="218" spans="1:26" x14ac:dyDescent="0.25">
      <c r="A218" s="47">
        <v>2028</v>
      </c>
      <c r="B218" s="42">
        <v>1270</v>
      </c>
      <c r="C218" s="42">
        <v>258</v>
      </c>
      <c r="D218" s="48">
        <f t="shared" si="30"/>
        <v>0.20314960629921261</v>
      </c>
      <c r="E218" s="42">
        <v>20</v>
      </c>
      <c r="F218" s="42">
        <v>149</v>
      </c>
      <c r="G218" s="48">
        <f t="shared" si="31"/>
        <v>0.88165680473372776</v>
      </c>
      <c r="H218" s="44">
        <v>1298</v>
      </c>
      <c r="I218" s="44">
        <v>215</v>
      </c>
      <c r="J218" s="45">
        <f t="shared" si="32"/>
        <v>0.16563944530046226</v>
      </c>
      <c r="K218" s="44">
        <v>38</v>
      </c>
      <c r="L218" s="44">
        <v>198</v>
      </c>
      <c r="M218" s="45">
        <f t="shared" si="33"/>
        <v>0.83898305084745761</v>
      </c>
      <c r="N218" s="42">
        <v>1363</v>
      </c>
      <c r="O218" s="42">
        <v>199</v>
      </c>
      <c r="P218" s="48">
        <f t="shared" si="34"/>
        <v>0.14600146735143066</v>
      </c>
      <c r="Q218" s="42">
        <v>104</v>
      </c>
      <c r="R218" s="42">
        <v>369</v>
      </c>
      <c r="S218" s="48">
        <f t="shared" si="35"/>
        <v>0.78012684989429171</v>
      </c>
      <c r="T218" s="44">
        <v>1357</v>
      </c>
      <c r="U218" s="45">
        <f t="shared" si="36"/>
        <v>0.1812822402358143</v>
      </c>
      <c r="V218" s="44">
        <v>84</v>
      </c>
      <c r="W218" s="44">
        <v>162</v>
      </c>
      <c r="X218" s="45">
        <f t="shared" si="37"/>
        <v>0.65853658536585369</v>
      </c>
      <c r="Y218" s="49">
        <f t="shared" si="38"/>
        <v>0.17401818979672995</v>
      </c>
      <c r="Z218" s="49">
        <f t="shared" si="39"/>
        <v>0.78982582271033264</v>
      </c>
    </row>
    <row r="219" spans="1:26" x14ac:dyDescent="0.25">
      <c r="A219" s="47">
        <v>2029</v>
      </c>
      <c r="B219" s="42">
        <v>3516</v>
      </c>
      <c r="C219" s="42">
        <v>633</v>
      </c>
      <c r="D219" s="48">
        <f t="shared" si="30"/>
        <v>0.18003412969283278</v>
      </c>
      <c r="E219" s="42">
        <v>76</v>
      </c>
      <c r="F219" s="42">
        <v>374</v>
      </c>
      <c r="G219" s="48">
        <f t="shared" si="31"/>
        <v>0.83111111111111113</v>
      </c>
      <c r="H219" s="44">
        <v>3712</v>
      </c>
      <c r="I219" s="44">
        <v>647</v>
      </c>
      <c r="J219" s="45">
        <f t="shared" si="32"/>
        <v>0.17429956896551724</v>
      </c>
      <c r="K219" s="44">
        <v>144</v>
      </c>
      <c r="L219" s="44">
        <v>518</v>
      </c>
      <c r="M219" s="45">
        <f t="shared" si="33"/>
        <v>0.78247734138972813</v>
      </c>
      <c r="N219" s="42">
        <v>4108</v>
      </c>
      <c r="O219" s="42">
        <v>508</v>
      </c>
      <c r="P219" s="48">
        <f t="shared" si="34"/>
        <v>0.12366114897760468</v>
      </c>
      <c r="Q219" s="42">
        <v>343</v>
      </c>
      <c r="R219" s="42">
        <v>1115</v>
      </c>
      <c r="S219" s="48">
        <f t="shared" si="35"/>
        <v>0.76474622770919065</v>
      </c>
      <c r="T219" s="44">
        <v>4321</v>
      </c>
      <c r="U219" s="45">
        <f t="shared" si="36"/>
        <v>0.20897940291599168</v>
      </c>
      <c r="V219" s="44">
        <v>290</v>
      </c>
      <c r="W219" s="44">
        <v>613</v>
      </c>
      <c r="X219" s="45">
        <f t="shared" si="37"/>
        <v>0.67884828349944626</v>
      </c>
      <c r="Y219" s="49">
        <f t="shared" si="38"/>
        <v>0.17174356263798657</v>
      </c>
      <c r="Z219" s="49">
        <f t="shared" si="39"/>
        <v>0.76429574092736896</v>
      </c>
    </row>
    <row r="220" spans="1:26" x14ac:dyDescent="0.25">
      <c r="A220" s="47">
        <v>2030</v>
      </c>
      <c r="B220" s="42">
        <v>3207</v>
      </c>
      <c r="C220" s="42">
        <v>652</v>
      </c>
      <c r="D220" s="48">
        <f t="shared" si="30"/>
        <v>0.20330526972248206</v>
      </c>
      <c r="E220" s="42">
        <v>106</v>
      </c>
      <c r="F220" s="42">
        <v>95</v>
      </c>
      <c r="G220" s="48">
        <f t="shared" si="31"/>
        <v>0.47263681592039802</v>
      </c>
      <c r="H220" s="44">
        <v>3209</v>
      </c>
      <c r="I220" s="44">
        <v>411</v>
      </c>
      <c r="J220" s="45">
        <f t="shared" si="32"/>
        <v>0.12807728264256779</v>
      </c>
      <c r="K220" s="44">
        <v>145</v>
      </c>
      <c r="L220" s="44">
        <v>143</v>
      </c>
      <c r="M220" s="45">
        <f t="shared" si="33"/>
        <v>0.49652777777777779</v>
      </c>
      <c r="N220" s="42">
        <v>3438</v>
      </c>
      <c r="O220" s="42">
        <v>549</v>
      </c>
      <c r="P220" s="48">
        <f t="shared" si="34"/>
        <v>0.15968586387434555</v>
      </c>
      <c r="Q220" s="42">
        <v>364</v>
      </c>
      <c r="R220" s="42">
        <v>256</v>
      </c>
      <c r="S220" s="48">
        <f t="shared" si="35"/>
        <v>0.41290322580645161</v>
      </c>
      <c r="T220" s="44">
        <v>3476</v>
      </c>
      <c r="U220" s="45">
        <f t="shared" si="36"/>
        <v>0.11421173762945915</v>
      </c>
      <c r="V220" s="44">
        <v>278</v>
      </c>
      <c r="W220" s="44">
        <v>119</v>
      </c>
      <c r="X220" s="45">
        <f t="shared" si="37"/>
        <v>0.29974811083123426</v>
      </c>
      <c r="Y220" s="49">
        <f t="shared" si="38"/>
        <v>0.15132003846721365</v>
      </c>
      <c r="Z220" s="49">
        <f t="shared" si="39"/>
        <v>0.42045398258396538</v>
      </c>
    </row>
    <row r="221" spans="1:26" x14ac:dyDescent="0.25">
      <c r="A221" s="47">
        <v>2031</v>
      </c>
      <c r="B221" s="42">
        <v>4250</v>
      </c>
      <c r="C221" s="42">
        <v>842</v>
      </c>
      <c r="D221" s="48">
        <f t="shared" si="30"/>
        <v>0.19811764705882354</v>
      </c>
      <c r="E221" s="42">
        <v>217</v>
      </c>
      <c r="F221" s="42">
        <v>109</v>
      </c>
      <c r="G221" s="48">
        <f t="shared" si="31"/>
        <v>0.33435582822085891</v>
      </c>
      <c r="H221" s="44">
        <v>4762</v>
      </c>
      <c r="I221" s="44">
        <v>800</v>
      </c>
      <c r="J221" s="45">
        <f t="shared" si="32"/>
        <v>0.16799664006719867</v>
      </c>
      <c r="K221" s="44">
        <v>256</v>
      </c>
      <c r="L221" s="44">
        <v>165</v>
      </c>
      <c r="M221" s="45">
        <f t="shared" si="33"/>
        <v>0.39192399049881232</v>
      </c>
      <c r="N221" s="42">
        <v>5589</v>
      </c>
      <c r="O221" s="42">
        <v>832</v>
      </c>
      <c r="P221" s="48">
        <f t="shared" si="34"/>
        <v>0.14886383968509573</v>
      </c>
      <c r="Q221" s="42">
        <v>712</v>
      </c>
      <c r="R221" s="42">
        <v>509</v>
      </c>
      <c r="S221" s="48">
        <f t="shared" si="35"/>
        <v>0.41687141687141688</v>
      </c>
      <c r="T221" s="44">
        <v>4945</v>
      </c>
      <c r="U221" s="45">
        <f t="shared" si="36"/>
        <v>0.12315470171890799</v>
      </c>
      <c r="V221" s="44">
        <v>425</v>
      </c>
      <c r="W221" s="44">
        <v>184</v>
      </c>
      <c r="X221" s="45">
        <f t="shared" si="37"/>
        <v>0.30213464696223319</v>
      </c>
      <c r="Y221" s="49">
        <f t="shared" si="38"/>
        <v>0.15953320713250649</v>
      </c>
      <c r="Z221" s="49">
        <f t="shared" si="39"/>
        <v>0.36132147063833031</v>
      </c>
    </row>
    <row r="222" spans="1:26" x14ac:dyDescent="0.25">
      <c r="A222" s="47">
        <v>2033</v>
      </c>
      <c r="B222" s="42">
        <v>2202</v>
      </c>
      <c r="C222" s="42">
        <v>330</v>
      </c>
      <c r="D222" s="48">
        <f t="shared" si="30"/>
        <v>0.14986376021798364</v>
      </c>
      <c r="E222" s="42">
        <v>22</v>
      </c>
      <c r="F222" s="42">
        <v>151</v>
      </c>
      <c r="G222" s="48">
        <f t="shared" si="31"/>
        <v>0.87283236994219648</v>
      </c>
      <c r="H222" s="44">
        <v>2213</v>
      </c>
      <c r="I222" s="44">
        <v>252</v>
      </c>
      <c r="J222" s="45">
        <f t="shared" si="32"/>
        <v>0.11387257117035698</v>
      </c>
      <c r="K222" s="44">
        <v>50</v>
      </c>
      <c r="L222" s="44">
        <v>175</v>
      </c>
      <c r="M222" s="45">
        <f t="shared" si="33"/>
        <v>0.77777777777777779</v>
      </c>
      <c r="N222" s="42">
        <v>2457</v>
      </c>
      <c r="O222" s="42">
        <v>339</v>
      </c>
      <c r="P222" s="48">
        <f t="shared" si="34"/>
        <v>0.13797313797313798</v>
      </c>
      <c r="Q222" s="42">
        <v>166</v>
      </c>
      <c r="R222" s="42">
        <v>387</v>
      </c>
      <c r="S222" s="48">
        <f t="shared" si="35"/>
        <v>0.69981916817359857</v>
      </c>
      <c r="T222" s="44">
        <v>2438</v>
      </c>
      <c r="U222" s="45">
        <f t="shared" si="36"/>
        <v>0.12387202625102543</v>
      </c>
      <c r="V222" s="44">
        <v>115</v>
      </c>
      <c r="W222" s="44">
        <v>187</v>
      </c>
      <c r="X222" s="45">
        <f t="shared" si="37"/>
        <v>0.61920529801324509</v>
      </c>
      <c r="Y222" s="49">
        <f t="shared" si="38"/>
        <v>0.131395373903126</v>
      </c>
      <c r="Z222" s="49">
        <f t="shared" si="39"/>
        <v>0.74240865347670448</v>
      </c>
    </row>
    <row r="223" spans="1:26" x14ac:dyDescent="0.25">
      <c r="A223" s="47">
        <v>2052</v>
      </c>
      <c r="B223" s="42">
        <v>2449</v>
      </c>
      <c r="C223" s="42">
        <v>392</v>
      </c>
      <c r="D223" s="48">
        <f t="shared" si="30"/>
        <v>0.16006533278889343</v>
      </c>
      <c r="E223" s="42">
        <v>54</v>
      </c>
      <c r="F223" s="42">
        <v>155</v>
      </c>
      <c r="G223" s="48">
        <f t="shared" si="31"/>
        <v>0.74162679425837319</v>
      </c>
      <c r="H223" s="44">
        <v>2392</v>
      </c>
      <c r="I223" s="44">
        <v>271</v>
      </c>
      <c r="J223" s="45">
        <f t="shared" si="32"/>
        <v>0.1132943143812709</v>
      </c>
      <c r="K223" s="44">
        <v>71</v>
      </c>
      <c r="L223" s="44">
        <v>210</v>
      </c>
      <c r="M223" s="45">
        <f t="shared" si="33"/>
        <v>0.74733096085409256</v>
      </c>
      <c r="N223" s="42">
        <v>2440</v>
      </c>
      <c r="O223" s="42">
        <v>284</v>
      </c>
      <c r="P223" s="48">
        <f t="shared" si="34"/>
        <v>0.11639344262295082</v>
      </c>
      <c r="Q223" s="42">
        <v>254</v>
      </c>
      <c r="R223" s="42">
        <v>337</v>
      </c>
      <c r="S223" s="48">
        <f t="shared" si="35"/>
        <v>0.57021996615905246</v>
      </c>
      <c r="T223" s="44">
        <v>2265</v>
      </c>
      <c r="U223" s="45">
        <f t="shared" si="36"/>
        <v>0.14525386313465782</v>
      </c>
      <c r="V223" s="44">
        <v>169</v>
      </c>
      <c r="W223" s="44">
        <v>160</v>
      </c>
      <c r="X223" s="45">
        <f t="shared" si="37"/>
        <v>0.48632218844984804</v>
      </c>
      <c r="Y223" s="49">
        <f t="shared" si="38"/>
        <v>0.13375173823194325</v>
      </c>
      <c r="Z223" s="49">
        <f t="shared" si="39"/>
        <v>0.63637497743034155</v>
      </c>
    </row>
    <row r="224" spans="1:26" x14ac:dyDescent="0.25">
      <c r="A224" s="47">
        <v>2055</v>
      </c>
      <c r="B224" s="42">
        <v>1988</v>
      </c>
      <c r="C224" s="42">
        <v>371</v>
      </c>
      <c r="D224" s="48">
        <f t="shared" si="30"/>
        <v>0.18661971830985916</v>
      </c>
      <c r="E224" s="42">
        <v>54</v>
      </c>
      <c r="F224" s="42">
        <v>307</v>
      </c>
      <c r="G224" s="48">
        <f t="shared" si="31"/>
        <v>0.85041551246537395</v>
      </c>
      <c r="H224" s="44">
        <v>1961</v>
      </c>
      <c r="I224" s="44">
        <v>323</v>
      </c>
      <c r="J224" s="45">
        <f t="shared" si="32"/>
        <v>0.16471188169301376</v>
      </c>
      <c r="K224" s="44">
        <v>93</v>
      </c>
      <c r="L224" s="44">
        <v>329</v>
      </c>
      <c r="M224" s="45">
        <f t="shared" si="33"/>
        <v>0.77962085308056872</v>
      </c>
      <c r="N224" s="42">
        <v>2000</v>
      </c>
      <c r="O224" s="42">
        <v>255</v>
      </c>
      <c r="P224" s="48">
        <f t="shared" si="34"/>
        <v>0.1275</v>
      </c>
      <c r="Q224" s="42">
        <v>217</v>
      </c>
      <c r="R224" s="42">
        <v>563</v>
      </c>
      <c r="S224" s="48">
        <f t="shared" si="35"/>
        <v>0.72179487179487178</v>
      </c>
      <c r="T224" s="44">
        <v>1982</v>
      </c>
      <c r="U224" s="45">
        <f t="shared" si="36"/>
        <v>0.23662966700302723</v>
      </c>
      <c r="V224" s="44">
        <v>186</v>
      </c>
      <c r="W224" s="44">
        <v>283</v>
      </c>
      <c r="X224" s="45">
        <f t="shared" si="37"/>
        <v>0.60341151385927505</v>
      </c>
      <c r="Y224" s="49">
        <f t="shared" si="38"/>
        <v>0.17886531675147502</v>
      </c>
      <c r="Z224" s="49">
        <f t="shared" si="39"/>
        <v>0.73881068780002246</v>
      </c>
    </row>
    <row r="225" spans="1:26" x14ac:dyDescent="0.25">
      <c r="A225" s="47">
        <v>2058</v>
      </c>
      <c r="B225" s="42">
        <v>5</v>
      </c>
      <c r="C225" s="42">
        <v>0</v>
      </c>
      <c r="D225" s="48">
        <f t="shared" si="30"/>
        <v>0</v>
      </c>
      <c r="E225" s="42">
        <v>0</v>
      </c>
      <c r="F225" s="42">
        <v>0</v>
      </c>
      <c r="G225" s="48">
        <f t="shared" si="31"/>
        <v>0</v>
      </c>
      <c r="H225" s="44">
        <v>5</v>
      </c>
      <c r="I225" s="44">
        <v>0</v>
      </c>
      <c r="J225" s="45">
        <f t="shared" si="32"/>
        <v>0</v>
      </c>
      <c r="K225" s="44">
        <v>0</v>
      </c>
      <c r="L225" s="44">
        <v>0</v>
      </c>
      <c r="M225" s="45">
        <f t="shared" si="33"/>
        <v>0</v>
      </c>
      <c r="N225" s="42">
        <v>4</v>
      </c>
      <c r="O225" s="42">
        <v>0</v>
      </c>
      <c r="P225" s="48">
        <f t="shared" si="34"/>
        <v>0</v>
      </c>
      <c r="Q225" s="42">
        <v>0</v>
      </c>
      <c r="R225" s="42">
        <v>0</v>
      </c>
      <c r="S225" s="48">
        <f t="shared" si="35"/>
        <v>0</v>
      </c>
      <c r="T225" s="44">
        <v>4</v>
      </c>
      <c r="U225" s="45">
        <f t="shared" si="36"/>
        <v>0</v>
      </c>
      <c r="V225" s="44">
        <v>0</v>
      </c>
      <c r="W225" s="44">
        <v>0</v>
      </c>
      <c r="X225" s="45">
        <f t="shared" si="37"/>
        <v>0</v>
      </c>
      <c r="Y225" s="49">
        <f t="shared" si="38"/>
        <v>0</v>
      </c>
      <c r="Z225" s="49">
        <f t="shared" si="39"/>
        <v>0</v>
      </c>
    </row>
    <row r="226" spans="1:26" x14ac:dyDescent="0.25">
      <c r="A226" s="47">
        <v>2100</v>
      </c>
      <c r="B226" s="42">
        <v>563</v>
      </c>
      <c r="C226" s="42">
        <v>101</v>
      </c>
      <c r="D226" s="48">
        <f t="shared" si="30"/>
        <v>0.17939609236234458</v>
      </c>
      <c r="E226" s="42">
        <v>10</v>
      </c>
      <c r="F226" s="42">
        <v>49</v>
      </c>
      <c r="G226" s="48">
        <f t="shared" si="31"/>
        <v>0.83050847457627119</v>
      </c>
      <c r="H226" s="44">
        <v>550</v>
      </c>
      <c r="I226" s="44">
        <v>62</v>
      </c>
      <c r="J226" s="45">
        <f t="shared" si="32"/>
        <v>0.11272727272727273</v>
      </c>
      <c r="K226" s="44">
        <v>16</v>
      </c>
      <c r="L226" s="44">
        <v>62</v>
      </c>
      <c r="M226" s="45">
        <f t="shared" si="33"/>
        <v>0.79487179487179482</v>
      </c>
      <c r="N226" s="42">
        <v>566</v>
      </c>
      <c r="O226" s="42">
        <v>68</v>
      </c>
      <c r="P226" s="48">
        <f t="shared" si="34"/>
        <v>0.12014134275618374</v>
      </c>
      <c r="Q226" s="42">
        <v>44</v>
      </c>
      <c r="R226" s="42">
        <v>88</v>
      </c>
      <c r="S226" s="48">
        <f t="shared" si="35"/>
        <v>0.66666666666666663</v>
      </c>
      <c r="T226" s="44">
        <v>574</v>
      </c>
      <c r="U226" s="45">
        <f t="shared" si="36"/>
        <v>0.14982578397212543</v>
      </c>
      <c r="V226" s="44">
        <v>33</v>
      </c>
      <c r="W226" s="44">
        <v>53</v>
      </c>
      <c r="X226" s="45">
        <f t="shared" si="37"/>
        <v>0.61627906976744184</v>
      </c>
      <c r="Y226" s="49">
        <f t="shared" si="38"/>
        <v>0.14052262295448162</v>
      </c>
      <c r="Z226" s="49">
        <f t="shared" si="39"/>
        <v>0.72708150147054362</v>
      </c>
    </row>
    <row r="227" spans="1:26" x14ac:dyDescent="0.25">
      <c r="A227" s="47">
        <v>2112</v>
      </c>
      <c r="B227" s="42">
        <v>1852</v>
      </c>
      <c r="C227" s="42">
        <v>431</v>
      </c>
      <c r="D227" s="48">
        <f t="shared" si="30"/>
        <v>0.23272138228941686</v>
      </c>
      <c r="E227" s="42">
        <v>35</v>
      </c>
      <c r="F227" s="42">
        <v>381</v>
      </c>
      <c r="G227" s="48">
        <f t="shared" si="31"/>
        <v>0.91586538461538458</v>
      </c>
      <c r="H227" s="44">
        <v>1823</v>
      </c>
      <c r="I227" s="44">
        <v>400</v>
      </c>
      <c r="J227" s="45">
        <f t="shared" si="32"/>
        <v>0.21941854086670323</v>
      </c>
      <c r="K227" s="44">
        <v>59</v>
      </c>
      <c r="L227" s="44">
        <v>499</v>
      </c>
      <c r="M227" s="45">
        <f t="shared" si="33"/>
        <v>0.89426523297491034</v>
      </c>
      <c r="N227" s="42">
        <v>1934</v>
      </c>
      <c r="O227" s="42">
        <v>279</v>
      </c>
      <c r="P227" s="48">
        <f t="shared" si="34"/>
        <v>0.14426059979317477</v>
      </c>
      <c r="Q227" s="42">
        <v>154</v>
      </c>
      <c r="R227" s="42">
        <v>714</v>
      </c>
      <c r="S227" s="48">
        <f t="shared" si="35"/>
        <v>0.82258064516129037</v>
      </c>
      <c r="T227" s="44">
        <v>1948</v>
      </c>
      <c r="U227" s="45">
        <f t="shared" si="36"/>
        <v>0.27515400410677621</v>
      </c>
      <c r="V227" s="44">
        <v>145</v>
      </c>
      <c r="W227" s="44">
        <v>391</v>
      </c>
      <c r="X227" s="45">
        <f t="shared" si="37"/>
        <v>0.72947761194029848</v>
      </c>
      <c r="Y227" s="49">
        <f t="shared" si="38"/>
        <v>0.21788863176401777</v>
      </c>
      <c r="Z227" s="49">
        <f t="shared" si="39"/>
        <v>0.84054721867297089</v>
      </c>
    </row>
    <row r="228" spans="1:26" x14ac:dyDescent="0.25">
      <c r="A228" s="47">
        <v>2134</v>
      </c>
      <c r="B228" s="42">
        <v>869</v>
      </c>
      <c r="C228" s="42">
        <v>105</v>
      </c>
      <c r="D228" s="48">
        <f t="shared" si="30"/>
        <v>0.12082853855005754</v>
      </c>
      <c r="E228" s="42">
        <v>21</v>
      </c>
      <c r="F228" s="42">
        <v>31</v>
      </c>
      <c r="G228" s="48">
        <f t="shared" si="31"/>
        <v>0.59615384615384615</v>
      </c>
      <c r="H228" s="44">
        <v>996</v>
      </c>
      <c r="I228" s="44">
        <v>53</v>
      </c>
      <c r="J228" s="45">
        <f t="shared" si="32"/>
        <v>5.3212851405622492E-2</v>
      </c>
      <c r="K228" s="44">
        <v>27</v>
      </c>
      <c r="L228" s="44">
        <v>74</v>
      </c>
      <c r="M228" s="45">
        <f t="shared" si="33"/>
        <v>0.73267326732673266</v>
      </c>
      <c r="N228" s="42">
        <v>1124</v>
      </c>
      <c r="O228" s="42">
        <v>127</v>
      </c>
      <c r="P228" s="48">
        <f t="shared" si="34"/>
        <v>0.11298932384341637</v>
      </c>
      <c r="Q228" s="42">
        <v>69</v>
      </c>
      <c r="R228" s="42">
        <v>49</v>
      </c>
      <c r="S228" s="48">
        <f t="shared" si="35"/>
        <v>0.4152542372881356</v>
      </c>
      <c r="T228" s="44">
        <v>1181</v>
      </c>
      <c r="U228" s="45">
        <f t="shared" si="36"/>
        <v>6.3505503810330224E-2</v>
      </c>
      <c r="V228" s="44">
        <v>40</v>
      </c>
      <c r="W228" s="44">
        <v>35</v>
      </c>
      <c r="X228" s="45">
        <f t="shared" si="37"/>
        <v>0.46666666666666667</v>
      </c>
      <c r="Y228" s="49">
        <f t="shared" si="38"/>
        <v>8.7634054402356651E-2</v>
      </c>
      <c r="Z228" s="49">
        <f t="shared" si="39"/>
        <v>0.55268700435884532</v>
      </c>
    </row>
    <row r="229" spans="1:26" x14ac:dyDescent="0.25">
      <c r="A229" s="47">
        <v>2143</v>
      </c>
      <c r="B229" s="42">
        <v>854</v>
      </c>
      <c r="C229" s="42">
        <v>170</v>
      </c>
      <c r="D229" s="48">
        <f t="shared" si="30"/>
        <v>0.19906323185011709</v>
      </c>
      <c r="E229" s="42">
        <v>17</v>
      </c>
      <c r="F229" s="42">
        <v>55</v>
      </c>
      <c r="G229" s="48">
        <f t="shared" si="31"/>
        <v>0.76388888888888884</v>
      </c>
      <c r="H229" s="44">
        <v>824</v>
      </c>
      <c r="I229" s="44">
        <v>84</v>
      </c>
      <c r="J229" s="45">
        <f t="shared" si="32"/>
        <v>0.10194174757281553</v>
      </c>
      <c r="K229" s="44">
        <v>29</v>
      </c>
      <c r="L229" s="44">
        <v>67</v>
      </c>
      <c r="M229" s="45">
        <f t="shared" si="33"/>
        <v>0.69791666666666663</v>
      </c>
      <c r="N229" s="42">
        <v>872</v>
      </c>
      <c r="O229" s="42">
        <v>174</v>
      </c>
      <c r="P229" s="48">
        <f t="shared" si="34"/>
        <v>0.19954128440366972</v>
      </c>
      <c r="Q229" s="42">
        <v>65</v>
      </c>
      <c r="R229" s="42">
        <v>115</v>
      </c>
      <c r="S229" s="48">
        <f t="shared" si="35"/>
        <v>0.63888888888888884</v>
      </c>
      <c r="T229" s="44">
        <v>892</v>
      </c>
      <c r="U229" s="45">
        <f t="shared" si="36"/>
        <v>0.10762331838565023</v>
      </c>
      <c r="V229" s="44">
        <v>30</v>
      </c>
      <c r="W229" s="44">
        <v>66</v>
      </c>
      <c r="X229" s="45">
        <f t="shared" si="37"/>
        <v>0.6875</v>
      </c>
      <c r="Y229" s="49">
        <f t="shared" si="38"/>
        <v>0.15204239555306315</v>
      </c>
      <c r="Z229" s="49">
        <f t="shared" si="39"/>
        <v>0.69704861111111105</v>
      </c>
    </row>
    <row r="230" spans="1:26" x14ac:dyDescent="0.25">
      <c r="A230" s="47">
        <v>2145</v>
      </c>
      <c r="B230" s="42">
        <v>1633</v>
      </c>
      <c r="C230" s="42">
        <v>355</v>
      </c>
      <c r="D230" s="48">
        <f t="shared" si="30"/>
        <v>0.21739130434782608</v>
      </c>
      <c r="E230" s="42">
        <v>87</v>
      </c>
      <c r="F230" s="42">
        <v>85</v>
      </c>
      <c r="G230" s="48">
        <f t="shared" si="31"/>
        <v>0.4941860465116279</v>
      </c>
      <c r="H230" s="44">
        <v>1663</v>
      </c>
      <c r="I230" s="44">
        <v>188</v>
      </c>
      <c r="J230" s="45">
        <f t="shared" si="32"/>
        <v>0.11304870715574264</v>
      </c>
      <c r="K230" s="44">
        <v>82</v>
      </c>
      <c r="L230" s="44">
        <v>100</v>
      </c>
      <c r="M230" s="45">
        <f t="shared" si="33"/>
        <v>0.5494505494505495</v>
      </c>
      <c r="N230" s="42">
        <v>1865</v>
      </c>
      <c r="O230" s="42">
        <v>349</v>
      </c>
      <c r="P230" s="48">
        <f t="shared" si="34"/>
        <v>0.18713136729222521</v>
      </c>
      <c r="Q230" s="42">
        <v>171</v>
      </c>
      <c r="R230" s="42">
        <v>163</v>
      </c>
      <c r="S230" s="48">
        <f t="shared" si="35"/>
        <v>0.4880239520958084</v>
      </c>
      <c r="T230" s="44">
        <v>1943</v>
      </c>
      <c r="U230" s="45">
        <f t="shared" si="36"/>
        <v>9.2125579001544E-2</v>
      </c>
      <c r="V230" s="44">
        <v>98</v>
      </c>
      <c r="W230" s="44">
        <v>81</v>
      </c>
      <c r="X230" s="45">
        <f t="shared" si="37"/>
        <v>0.45251396648044695</v>
      </c>
      <c r="Y230" s="49">
        <f t="shared" si="38"/>
        <v>0.15242423944933448</v>
      </c>
      <c r="Z230" s="49">
        <f t="shared" si="39"/>
        <v>0.49604362863460816</v>
      </c>
    </row>
    <row r="231" spans="1:26" x14ac:dyDescent="0.25">
      <c r="A231" s="47">
        <v>2147</v>
      </c>
      <c r="B231" s="42">
        <v>1189</v>
      </c>
      <c r="C231" s="42">
        <v>288</v>
      </c>
      <c r="D231" s="48">
        <f t="shared" si="30"/>
        <v>0.24222035323801513</v>
      </c>
      <c r="E231" s="42">
        <v>25</v>
      </c>
      <c r="F231" s="42">
        <v>154</v>
      </c>
      <c r="G231" s="48">
        <f t="shared" si="31"/>
        <v>0.86033519553072624</v>
      </c>
      <c r="H231" s="44">
        <v>1181</v>
      </c>
      <c r="I231" s="44">
        <v>231</v>
      </c>
      <c r="J231" s="45">
        <f t="shared" si="32"/>
        <v>0.19559695173581709</v>
      </c>
      <c r="K231" s="44">
        <v>42</v>
      </c>
      <c r="L231" s="44">
        <v>158</v>
      </c>
      <c r="M231" s="45">
        <f t="shared" si="33"/>
        <v>0.79</v>
      </c>
      <c r="N231" s="42">
        <v>1242</v>
      </c>
      <c r="O231" s="42">
        <v>206</v>
      </c>
      <c r="P231" s="48">
        <f t="shared" si="34"/>
        <v>0.16586151368760063</v>
      </c>
      <c r="Q231" s="42">
        <v>129</v>
      </c>
      <c r="R231" s="42">
        <v>282</v>
      </c>
      <c r="S231" s="48">
        <f t="shared" si="35"/>
        <v>0.68613138686131392</v>
      </c>
      <c r="T231" s="44">
        <v>1254</v>
      </c>
      <c r="U231" s="45">
        <f t="shared" si="36"/>
        <v>0.20733652312599682</v>
      </c>
      <c r="V231" s="44">
        <v>110</v>
      </c>
      <c r="W231" s="44">
        <v>150</v>
      </c>
      <c r="X231" s="45">
        <f t="shared" si="37"/>
        <v>0.57692307692307687</v>
      </c>
      <c r="Y231" s="49">
        <f t="shared" si="38"/>
        <v>0.20275383544685743</v>
      </c>
      <c r="Z231" s="49">
        <f t="shared" si="39"/>
        <v>0.72834741482877929</v>
      </c>
    </row>
    <row r="232" spans="1:26" x14ac:dyDescent="0.25">
      <c r="A232" s="47">
        <v>2148</v>
      </c>
      <c r="B232" s="42">
        <v>2580</v>
      </c>
      <c r="C232" s="42">
        <v>414</v>
      </c>
      <c r="D232" s="48">
        <f t="shared" si="30"/>
        <v>0.16046511627906976</v>
      </c>
      <c r="E232" s="42">
        <v>95</v>
      </c>
      <c r="F232" s="42">
        <v>86</v>
      </c>
      <c r="G232" s="48">
        <f t="shared" si="31"/>
        <v>0.47513812154696133</v>
      </c>
      <c r="H232" s="44">
        <v>2505</v>
      </c>
      <c r="I232" s="44">
        <v>197</v>
      </c>
      <c r="J232" s="45">
        <f t="shared" si="32"/>
        <v>7.864271457085828E-2</v>
      </c>
      <c r="K232" s="44">
        <v>115</v>
      </c>
      <c r="L232" s="44">
        <v>96</v>
      </c>
      <c r="M232" s="45">
        <f t="shared" si="33"/>
        <v>0.45497630331753552</v>
      </c>
      <c r="N232" s="42">
        <v>2824</v>
      </c>
      <c r="O232" s="42">
        <v>364</v>
      </c>
      <c r="P232" s="48">
        <f t="shared" si="34"/>
        <v>0.12889518413597734</v>
      </c>
      <c r="Q232" s="42">
        <v>255</v>
      </c>
      <c r="R232" s="42">
        <v>172</v>
      </c>
      <c r="S232" s="48">
        <f t="shared" si="35"/>
        <v>0.40281030444964872</v>
      </c>
      <c r="T232" s="44">
        <v>2721</v>
      </c>
      <c r="U232" s="45">
        <f t="shared" si="36"/>
        <v>8.636530687247336E-2</v>
      </c>
      <c r="V232" s="44">
        <v>159</v>
      </c>
      <c r="W232" s="44">
        <v>76</v>
      </c>
      <c r="X232" s="45">
        <f t="shared" si="37"/>
        <v>0.32340425531914896</v>
      </c>
      <c r="Y232" s="49">
        <f t="shared" si="38"/>
        <v>0.11359208046459468</v>
      </c>
      <c r="Z232" s="49">
        <f t="shared" si="39"/>
        <v>0.41408224615832367</v>
      </c>
    </row>
    <row r="233" spans="1:26" x14ac:dyDescent="0.25">
      <c r="A233" s="47">
        <v>2158</v>
      </c>
      <c r="B233" s="42">
        <v>2179</v>
      </c>
      <c r="C233" s="42">
        <v>513</v>
      </c>
      <c r="D233" s="48">
        <f t="shared" si="30"/>
        <v>0.23542909591555761</v>
      </c>
      <c r="E233" s="42">
        <v>38</v>
      </c>
      <c r="F233" s="42">
        <v>322</v>
      </c>
      <c r="G233" s="48">
        <f t="shared" si="31"/>
        <v>0.89444444444444449</v>
      </c>
      <c r="H233" s="44">
        <v>2262</v>
      </c>
      <c r="I233" s="44">
        <v>537</v>
      </c>
      <c r="J233" s="45">
        <f t="shared" si="32"/>
        <v>0.23740053050397877</v>
      </c>
      <c r="K233" s="44">
        <v>57</v>
      </c>
      <c r="L233" s="44">
        <v>319</v>
      </c>
      <c r="M233" s="45">
        <f t="shared" si="33"/>
        <v>0.84840425531914898</v>
      </c>
      <c r="N233" s="42">
        <v>2431</v>
      </c>
      <c r="O233" s="42">
        <v>388</v>
      </c>
      <c r="P233" s="48">
        <f t="shared" si="34"/>
        <v>0.15960510078157136</v>
      </c>
      <c r="Q233" s="42">
        <v>244</v>
      </c>
      <c r="R233" s="42">
        <v>631</v>
      </c>
      <c r="S233" s="48">
        <f t="shared" si="35"/>
        <v>0.7211428571428572</v>
      </c>
      <c r="T233" s="44">
        <v>2377</v>
      </c>
      <c r="U233" s="45">
        <f t="shared" si="36"/>
        <v>0.21497686159023979</v>
      </c>
      <c r="V233" s="44">
        <v>187</v>
      </c>
      <c r="W233" s="44">
        <v>324</v>
      </c>
      <c r="X233" s="45">
        <f t="shared" si="37"/>
        <v>0.63405088062622306</v>
      </c>
      <c r="Y233" s="49">
        <f t="shared" si="38"/>
        <v>0.2118528971978369</v>
      </c>
      <c r="Z233" s="49">
        <f t="shared" si="39"/>
        <v>0.7745106093831684</v>
      </c>
    </row>
    <row r="234" spans="1:26" x14ac:dyDescent="0.25">
      <c r="A234" s="47">
        <v>2161</v>
      </c>
      <c r="B234" s="42">
        <v>1929</v>
      </c>
      <c r="C234" s="42">
        <v>274</v>
      </c>
      <c r="D234" s="48">
        <f t="shared" si="30"/>
        <v>0.14204250907205807</v>
      </c>
      <c r="E234" s="42">
        <v>32</v>
      </c>
      <c r="F234" s="42">
        <v>92</v>
      </c>
      <c r="G234" s="48">
        <f t="shared" si="31"/>
        <v>0.74193548387096775</v>
      </c>
      <c r="H234" s="44">
        <v>1876</v>
      </c>
      <c r="I234" s="44">
        <v>148</v>
      </c>
      <c r="J234" s="45">
        <f t="shared" si="32"/>
        <v>7.8891257995735611E-2</v>
      </c>
      <c r="K234" s="44">
        <v>60</v>
      </c>
      <c r="L234" s="44">
        <v>81</v>
      </c>
      <c r="M234" s="45">
        <f t="shared" si="33"/>
        <v>0.57446808510638303</v>
      </c>
      <c r="N234" s="42">
        <v>1877</v>
      </c>
      <c r="O234" s="42">
        <v>178</v>
      </c>
      <c r="P234" s="48">
        <f t="shared" si="34"/>
        <v>9.4832179009057008E-2</v>
      </c>
      <c r="Q234" s="42">
        <v>202</v>
      </c>
      <c r="R234" s="42">
        <v>184</v>
      </c>
      <c r="S234" s="48">
        <f t="shared" si="35"/>
        <v>0.47668393782383417</v>
      </c>
      <c r="T234" s="44">
        <v>1697</v>
      </c>
      <c r="U234" s="45">
        <f t="shared" si="36"/>
        <v>0.1249263406010607</v>
      </c>
      <c r="V234" s="44">
        <v>132</v>
      </c>
      <c r="W234" s="44">
        <v>80</v>
      </c>
      <c r="X234" s="45">
        <f t="shared" si="37"/>
        <v>0.37735849056603776</v>
      </c>
      <c r="Y234" s="49">
        <f t="shared" si="38"/>
        <v>0.11017307166947785</v>
      </c>
      <c r="Z234" s="49">
        <f t="shared" si="39"/>
        <v>0.54261149934180564</v>
      </c>
    </row>
    <row r="235" spans="1:26" x14ac:dyDescent="0.25">
      <c r="A235" s="47">
        <v>2168</v>
      </c>
      <c r="B235" s="42">
        <v>2369</v>
      </c>
      <c r="C235" s="42">
        <v>485</v>
      </c>
      <c r="D235" s="48">
        <f t="shared" si="30"/>
        <v>0.20472773322076826</v>
      </c>
      <c r="E235" s="42">
        <v>46</v>
      </c>
      <c r="F235" s="42">
        <v>216</v>
      </c>
      <c r="G235" s="48">
        <f t="shared" si="31"/>
        <v>0.82442748091603058</v>
      </c>
      <c r="H235" s="44">
        <v>2395</v>
      </c>
      <c r="I235" s="44">
        <v>356</v>
      </c>
      <c r="J235" s="45">
        <f t="shared" si="32"/>
        <v>0.14864300626304802</v>
      </c>
      <c r="K235" s="44">
        <v>75</v>
      </c>
      <c r="L235" s="44">
        <v>236</v>
      </c>
      <c r="M235" s="45">
        <f t="shared" si="33"/>
        <v>0.7588424437299035</v>
      </c>
      <c r="N235" s="42">
        <v>2579</v>
      </c>
      <c r="O235" s="42">
        <v>373</v>
      </c>
      <c r="P235" s="48">
        <f t="shared" si="34"/>
        <v>0.14462970143466461</v>
      </c>
      <c r="Q235" s="42">
        <v>246</v>
      </c>
      <c r="R235" s="42">
        <v>360</v>
      </c>
      <c r="S235" s="48">
        <f t="shared" si="35"/>
        <v>0.59405940594059403</v>
      </c>
      <c r="T235" s="44">
        <v>2596</v>
      </c>
      <c r="U235" s="45">
        <f t="shared" si="36"/>
        <v>0.14175654853620956</v>
      </c>
      <c r="V235" s="44">
        <v>178</v>
      </c>
      <c r="W235" s="44">
        <v>190</v>
      </c>
      <c r="X235" s="45">
        <f t="shared" si="37"/>
        <v>0.51630434782608692</v>
      </c>
      <c r="Y235" s="49">
        <f t="shared" si="38"/>
        <v>0.1599392473636726</v>
      </c>
      <c r="Z235" s="49">
        <f t="shared" si="39"/>
        <v>0.67340841960315379</v>
      </c>
    </row>
    <row r="236" spans="1:26" x14ac:dyDescent="0.25">
      <c r="A236" s="47">
        <v>2169</v>
      </c>
      <c r="B236" s="42">
        <v>1181</v>
      </c>
      <c r="C236" s="42">
        <v>255</v>
      </c>
      <c r="D236" s="48">
        <f t="shared" si="30"/>
        <v>0.21591871295512277</v>
      </c>
      <c r="E236" s="42">
        <v>44</v>
      </c>
      <c r="F236" s="42">
        <v>48</v>
      </c>
      <c r="G236" s="48">
        <f t="shared" si="31"/>
        <v>0.52173913043478259</v>
      </c>
      <c r="H236" s="44">
        <v>1180</v>
      </c>
      <c r="I236" s="44">
        <v>125</v>
      </c>
      <c r="J236" s="45">
        <f t="shared" si="32"/>
        <v>0.1059322033898305</v>
      </c>
      <c r="K236" s="44">
        <v>47</v>
      </c>
      <c r="L236" s="44">
        <v>46</v>
      </c>
      <c r="M236" s="45">
        <f t="shared" si="33"/>
        <v>0.4946236559139785</v>
      </c>
      <c r="N236" s="42">
        <v>1365</v>
      </c>
      <c r="O236" s="42">
        <v>214</v>
      </c>
      <c r="P236" s="48">
        <f t="shared" si="34"/>
        <v>0.15677655677655677</v>
      </c>
      <c r="Q236" s="42">
        <v>97</v>
      </c>
      <c r="R236" s="42">
        <v>92</v>
      </c>
      <c r="S236" s="48">
        <f t="shared" si="35"/>
        <v>0.48677248677248675</v>
      </c>
      <c r="T236" s="44">
        <v>1376</v>
      </c>
      <c r="U236" s="45">
        <f t="shared" si="36"/>
        <v>7.4127906976744193E-2</v>
      </c>
      <c r="V236" s="44">
        <v>59</v>
      </c>
      <c r="W236" s="44">
        <v>43</v>
      </c>
      <c r="X236" s="45">
        <f t="shared" si="37"/>
        <v>0.42156862745098039</v>
      </c>
      <c r="Y236" s="49">
        <f t="shared" si="38"/>
        <v>0.13818884502456358</v>
      </c>
      <c r="Z236" s="49">
        <f t="shared" si="39"/>
        <v>0.4811759751430571</v>
      </c>
    </row>
    <row r="237" spans="1:26" x14ac:dyDescent="0.25">
      <c r="A237" s="47">
        <v>2171</v>
      </c>
      <c r="B237" s="42">
        <v>2685</v>
      </c>
      <c r="C237" s="42">
        <v>695</v>
      </c>
      <c r="D237" s="48">
        <f t="shared" si="30"/>
        <v>0.25884543761638734</v>
      </c>
      <c r="E237" s="42">
        <v>58</v>
      </c>
      <c r="F237" s="42">
        <v>416</v>
      </c>
      <c r="G237" s="48">
        <f t="shared" si="31"/>
        <v>0.87763713080168781</v>
      </c>
      <c r="H237" s="44">
        <v>2707</v>
      </c>
      <c r="I237" s="44">
        <v>541</v>
      </c>
      <c r="J237" s="45">
        <f t="shared" si="32"/>
        <v>0.19985223494643517</v>
      </c>
      <c r="K237" s="44">
        <v>90</v>
      </c>
      <c r="L237" s="44">
        <v>518</v>
      </c>
      <c r="M237" s="45">
        <f t="shared" si="33"/>
        <v>0.85197368421052633</v>
      </c>
      <c r="N237" s="42">
        <v>2787</v>
      </c>
      <c r="O237" s="42">
        <v>456</v>
      </c>
      <c r="P237" s="48">
        <f t="shared" si="34"/>
        <v>0.16361679224973089</v>
      </c>
      <c r="Q237" s="42">
        <v>279</v>
      </c>
      <c r="R237" s="42">
        <v>781</v>
      </c>
      <c r="S237" s="48">
        <f t="shared" si="35"/>
        <v>0.73679245283018868</v>
      </c>
      <c r="T237" s="44">
        <v>2711</v>
      </c>
      <c r="U237" s="45">
        <f t="shared" si="36"/>
        <v>0.24455920324603467</v>
      </c>
      <c r="V237" s="44">
        <v>250</v>
      </c>
      <c r="W237" s="44">
        <v>413</v>
      </c>
      <c r="X237" s="45">
        <f t="shared" si="37"/>
        <v>0.62292609351432882</v>
      </c>
      <c r="Y237" s="49">
        <f t="shared" si="38"/>
        <v>0.216718417014647</v>
      </c>
      <c r="Z237" s="49">
        <f t="shared" si="39"/>
        <v>0.77233234033918285</v>
      </c>
    </row>
    <row r="238" spans="1:26" x14ac:dyDescent="0.25">
      <c r="A238" s="47">
        <v>2173</v>
      </c>
      <c r="B238" s="42">
        <v>1037</v>
      </c>
      <c r="C238" s="42">
        <v>214</v>
      </c>
      <c r="D238" s="48">
        <f t="shared" si="30"/>
        <v>0.20636451301832209</v>
      </c>
      <c r="E238" s="42">
        <v>11</v>
      </c>
      <c r="F238" s="42">
        <v>168</v>
      </c>
      <c r="G238" s="48">
        <f t="shared" si="31"/>
        <v>0.93854748603351956</v>
      </c>
      <c r="H238" s="44">
        <v>1002</v>
      </c>
      <c r="I238" s="44">
        <v>259</v>
      </c>
      <c r="J238" s="45">
        <f t="shared" si="32"/>
        <v>0.25848303393213573</v>
      </c>
      <c r="K238" s="44">
        <v>31</v>
      </c>
      <c r="L238" s="44">
        <v>223</v>
      </c>
      <c r="M238" s="45">
        <f t="shared" si="33"/>
        <v>0.87795275590551181</v>
      </c>
      <c r="N238" s="42">
        <v>991</v>
      </c>
      <c r="O238" s="42">
        <v>167</v>
      </c>
      <c r="P238" s="48">
        <f t="shared" si="34"/>
        <v>0.16851664984863773</v>
      </c>
      <c r="Q238" s="42">
        <v>75</v>
      </c>
      <c r="R238" s="42">
        <v>369</v>
      </c>
      <c r="S238" s="48">
        <f t="shared" si="35"/>
        <v>0.83108108108108103</v>
      </c>
      <c r="T238" s="44">
        <v>988</v>
      </c>
      <c r="U238" s="45">
        <f t="shared" si="36"/>
        <v>0.28238866396761131</v>
      </c>
      <c r="V238" s="44">
        <v>75</v>
      </c>
      <c r="W238" s="44">
        <v>204</v>
      </c>
      <c r="X238" s="45">
        <f t="shared" si="37"/>
        <v>0.73118279569892475</v>
      </c>
      <c r="Y238" s="49">
        <f t="shared" si="38"/>
        <v>0.22893821519167673</v>
      </c>
      <c r="Z238" s="49">
        <f t="shared" si="39"/>
        <v>0.84469102967975929</v>
      </c>
    </row>
    <row r="239" spans="1:26" x14ac:dyDescent="0.25">
      <c r="A239" s="47">
        <v>2174</v>
      </c>
      <c r="B239" s="42">
        <v>2650</v>
      </c>
      <c r="C239" s="42">
        <v>486</v>
      </c>
      <c r="D239" s="48">
        <f t="shared" si="30"/>
        <v>0.18339622641509434</v>
      </c>
      <c r="E239" s="42">
        <v>56</v>
      </c>
      <c r="F239" s="42">
        <v>257</v>
      </c>
      <c r="G239" s="48">
        <f t="shared" si="31"/>
        <v>0.82108626198083068</v>
      </c>
      <c r="H239" s="44">
        <v>2582</v>
      </c>
      <c r="I239" s="44">
        <v>389</v>
      </c>
      <c r="J239" s="45">
        <f t="shared" si="32"/>
        <v>0.15065840433772271</v>
      </c>
      <c r="K239" s="44">
        <v>88</v>
      </c>
      <c r="L239" s="44">
        <v>363</v>
      </c>
      <c r="M239" s="45">
        <f t="shared" si="33"/>
        <v>0.80487804878048785</v>
      </c>
      <c r="N239" s="42">
        <v>2731</v>
      </c>
      <c r="O239" s="42">
        <v>362</v>
      </c>
      <c r="P239" s="48">
        <f t="shared" si="34"/>
        <v>0.13255217868912486</v>
      </c>
      <c r="Q239" s="42">
        <v>260</v>
      </c>
      <c r="R239" s="42">
        <v>536</v>
      </c>
      <c r="S239" s="48">
        <f t="shared" si="35"/>
        <v>0.6733668341708543</v>
      </c>
      <c r="T239" s="44">
        <v>2772</v>
      </c>
      <c r="U239" s="45">
        <f t="shared" si="36"/>
        <v>0.18181818181818182</v>
      </c>
      <c r="V239" s="44">
        <v>199</v>
      </c>
      <c r="W239" s="44">
        <v>305</v>
      </c>
      <c r="X239" s="45">
        <f t="shared" si="37"/>
        <v>0.60515873015873012</v>
      </c>
      <c r="Y239" s="49">
        <f t="shared" si="38"/>
        <v>0.16210624781503094</v>
      </c>
      <c r="Z239" s="49">
        <f t="shared" si="39"/>
        <v>0.72612246877272579</v>
      </c>
    </row>
    <row r="240" spans="1:26" x14ac:dyDescent="0.25">
      <c r="A240" s="47">
        <v>2180</v>
      </c>
      <c r="B240" s="42">
        <v>1008</v>
      </c>
      <c r="C240" s="42">
        <v>191</v>
      </c>
      <c r="D240" s="48">
        <f t="shared" si="30"/>
        <v>0.18948412698412698</v>
      </c>
      <c r="E240" s="42">
        <v>65</v>
      </c>
      <c r="F240" s="42">
        <v>3</v>
      </c>
      <c r="G240" s="48">
        <f t="shared" si="31"/>
        <v>4.4117647058823532E-2</v>
      </c>
      <c r="H240" s="44">
        <v>1053</v>
      </c>
      <c r="I240" s="44">
        <v>104</v>
      </c>
      <c r="J240" s="45">
        <f t="shared" si="32"/>
        <v>9.8765432098765427E-2</v>
      </c>
      <c r="K240" s="44">
        <v>56</v>
      </c>
      <c r="L240" s="44">
        <v>9</v>
      </c>
      <c r="M240" s="45">
        <f t="shared" si="33"/>
        <v>0.13846153846153847</v>
      </c>
      <c r="N240" s="42">
        <v>1803</v>
      </c>
      <c r="O240" s="42">
        <v>227</v>
      </c>
      <c r="P240" s="48">
        <f t="shared" si="34"/>
        <v>0.12590127565169162</v>
      </c>
      <c r="Q240" s="42">
        <v>176</v>
      </c>
      <c r="R240" s="42">
        <v>85</v>
      </c>
      <c r="S240" s="48">
        <f t="shared" si="35"/>
        <v>0.32567049808429116</v>
      </c>
      <c r="T240" s="44">
        <v>1824</v>
      </c>
      <c r="U240" s="45">
        <f t="shared" si="36"/>
        <v>9.7039473684210523E-2</v>
      </c>
      <c r="V240" s="44">
        <v>132</v>
      </c>
      <c r="W240" s="44">
        <v>45</v>
      </c>
      <c r="X240" s="45">
        <f t="shared" si="37"/>
        <v>0.25423728813559321</v>
      </c>
      <c r="Y240" s="49">
        <f t="shared" si="38"/>
        <v>0.12779757710469863</v>
      </c>
      <c r="Z240" s="49">
        <f t="shared" si="39"/>
        <v>0.19062174293506159</v>
      </c>
    </row>
    <row r="241" spans="1:26" x14ac:dyDescent="0.25">
      <c r="A241" s="47">
        <v>2181</v>
      </c>
      <c r="B241" s="42">
        <v>2632</v>
      </c>
      <c r="C241" s="42">
        <v>552</v>
      </c>
      <c r="D241" s="48">
        <f t="shared" si="30"/>
        <v>0.20972644376899696</v>
      </c>
      <c r="E241" s="42">
        <v>62</v>
      </c>
      <c r="F241" s="42">
        <v>335</v>
      </c>
      <c r="G241" s="48">
        <f t="shared" si="31"/>
        <v>0.84382871536523929</v>
      </c>
      <c r="H241" s="44">
        <v>2578</v>
      </c>
      <c r="I241" s="44">
        <v>461</v>
      </c>
      <c r="J241" s="45">
        <f t="shared" si="32"/>
        <v>0.17882079131109388</v>
      </c>
      <c r="K241" s="44">
        <v>119</v>
      </c>
      <c r="L241" s="44">
        <v>458</v>
      </c>
      <c r="M241" s="45">
        <f t="shared" si="33"/>
        <v>0.79376083188908142</v>
      </c>
      <c r="N241" s="42">
        <v>2679</v>
      </c>
      <c r="O241" s="42">
        <v>429</v>
      </c>
      <c r="P241" s="48">
        <f t="shared" si="34"/>
        <v>0.16013437849944009</v>
      </c>
      <c r="Q241" s="42">
        <v>326</v>
      </c>
      <c r="R241" s="42">
        <v>696</v>
      </c>
      <c r="S241" s="48">
        <f t="shared" si="35"/>
        <v>0.6810176125244618</v>
      </c>
      <c r="T241" s="44">
        <v>2655</v>
      </c>
      <c r="U241" s="45">
        <f t="shared" si="36"/>
        <v>0.24934086629001884</v>
      </c>
      <c r="V241" s="44">
        <v>272</v>
      </c>
      <c r="W241" s="44">
        <v>390</v>
      </c>
      <c r="X241" s="45">
        <f t="shared" si="37"/>
        <v>0.58912386706948638</v>
      </c>
      <c r="Y241" s="49">
        <f t="shared" si="38"/>
        <v>0.19950561996738744</v>
      </c>
      <c r="Z241" s="49">
        <f t="shared" si="39"/>
        <v>0.72693275671206725</v>
      </c>
    </row>
    <row r="242" spans="1:26" x14ac:dyDescent="0.25">
      <c r="A242" s="47">
        <v>2190</v>
      </c>
      <c r="B242" s="42">
        <v>332</v>
      </c>
      <c r="C242" s="42">
        <v>65</v>
      </c>
      <c r="D242" s="48">
        <f t="shared" si="30"/>
        <v>0.19578313253012047</v>
      </c>
      <c r="E242" s="42">
        <v>4</v>
      </c>
      <c r="F242" s="42">
        <v>34</v>
      </c>
      <c r="G242" s="48">
        <f t="shared" si="31"/>
        <v>0.89473684210526316</v>
      </c>
      <c r="H242" s="44">
        <v>341</v>
      </c>
      <c r="I242" s="44">
        <v>50</v>
      </c>
      <c r="J242" s="45">
        <f t="shared" si="32"/>
        <v>0.1466275659824047</v>
      </c>
      <c r="K242" s="44">
        <v>11</v>
      </c>
      <c r="L242" s="44">
        <v>48</v>
      </c>
      <c r="M242" s="45">
        <f t="shared" si="33"/>
        <v>0.81355932203389836</v>
      </c>
      <c r="N242" s="42">
        <v>334</v>
      </c>
      <c r="O242" s="42">
        <v>62</v>
      </c>
      <c r="P242" s="48">
        <f t="shared" si="34"/>
        <v>0.18562874251497005</v>
      </c>
      <c r="Q242" s="42">
        <v>36</v>
      </c>
      <c r="R242" s="42">
        <v>59</v>
      </c>
      <c r="S242" s="48">
        <f t="shared" si="35"/>
        <v>0.62105263157894741</v>
      </c>
      <c r="T242" s="44">
        <v>329</v>
      </c>
      <c r="U242" s="45">
        <f t="shared" si="36"/>
        <v>0.17325227963525835</v>
      </c>
      <c r="V242" s="44">
        <v>19</v>
      </c>
      <c r="W242" s="44">
        <v>38</v>
      </c>
      <c r="X242" s="45">
        <f t="shared" si="37"/>
        <v>0.66666666666666663</v>
      </c>
      <c r="Y242" s="49">
        <f t="shared" si="38"/>
        <v>0.1753229301656884</v>
      </c>
      <c r="Z242" s="49">
        <f t="shared" si="39"/>
        <v>0.74900386559619392</v>
      </c>
    </row>
    <row r="243" spans="1:26" x14ac:dyDescent="0.25">
      <c r="A243" s="47">
        <v>2205</v>
      </c>
      <c r="B243" s="42">
        <v>2380</v>
      </c>
      <c r="C243" s="42">
        <v>528</v>
      </c>
      <c r="D243" s="48">
        <f t="shared" si="30"/>
        <v>0.22184873949579831</v>
      </c>
      <c r="E243" s="42">
        <v>62</v>
      </c>
      <c r="F243" s="42">
        <v>380</v>
      </c>
      <c r="G243" s="48">
        <f t="shared" si="31"/>
        <v>0.85972850678733037</v>
      </c>
      <c r="H243" s="44">
        <v>2330</v>
      </c>
      <c r="I243" s="44">
        <v>520</v>
      </c>
      <c r="J243" s="45">
        <f t="shared" si="32"/>
        <v>0.22317596566523606</v>
      </c>
      <c r="K243" s="44">
        <v>88</v>
      </c>
      <c r="L243" s="44">
        <v>527</v>
      </c>
      <c r="M243" s="45">
        <f t="shared" si="33"/>
        <v>0.85691056910569108</v>
      </c>
      <c r="N243" s="42">
        <v>2413</v>
      </c>
      <c r="O243" s="42">
        <v>402</v>
      </c>
      <c r="P243" s="48">
        <f t="shared" si="34"/>
        <v>0.16659759635308743</v>
      </c>
      <c r="Q243" s="42">
        <v>277</v>
      </c>
      <c r="R243" s="42">
        <v>727</v>
      </c>
      <c r="S243" s="48">
        <f t="shared" si="35"/>
        <v>0.72410358565737054</v>
      </c>
      <c r="T243" s="44">
        <v>2464</v>
      </c>
      <c r="U243" s="45">
        <f t="shared" si="36"/>
        <v>0.25527597402597402</v>
      </c>
      <c r="V243" s="44">
        <v>244</v>
      </c>
      <c r="W243" s="44">
        <v>385</v>
      </c>
      <c r="X243" s="45">
        <f t="shared" si="37"/>
        <v>0.61208267090620028</v>
      </c>
      <c r="Y243" s="49">
        <f t="shared" si="38"/>
        <v>0.21672456888502398</v>
      </c>
      <c r="Z243" s="49">
        <f t="shared" si="39"/>
        <v>0.76320633311414809</v>
      </c>
    </row>
    <row r="244" spans="1:26" x14ac:dyDescent="0.25">
      <c r="A244" s="47">
        <v>2210</v>
      </c>
      <c r="B244" s="42">
        <v>724</v>
      </c>
      <c r="C244" s="42">
        <v>164</v>
      </c>
      <c r="D244" s="48">
        <f t="shared" si="30"/>
        <v>0.22651933701657459</v>
      </c>
      <c r="E244" s="42">
        <v>41</v>
      </c>
      <c r="F244" s="42">
        <v>47</v>
      </c>
      <c r="G244" s="48">
        <f t="shared" si="31"/>
        <v>0.53409090909090906</v>
      </c>
      <c r="H244" s="44">
        <v>717</v>
      </c>
      <c r="I244" s="44">
        <v>92</v>
      </c>
      <c r="J244" s="45">
        <f t="shared" si="32"/>
        <v>0.12831241283124128</v>
      </c>
      <c r="K244" s="44">
        <v>37</v>
      </c>
      <c r="L244" s="44">
        <v>41</v>
      </c>
      <c r="M244" s="45">
        <f t="shared" si="33"/>
        <v>0.52564102564102566</v>
      </c>
      <c r="N244" s="42">
        <v>789</v>
      </c>
      <c r="O244" s="42">
        <v>158</v>
      </c>
      <c r="P244" s="48">
        <f t="shared" si="34"/>
        <v>0.2002534854245881</v>
      </c>
      <c r="Q244" s="42">
        <v>78</v>
      </c>
      <c r="R244" s="42">
        <v>77</v>
      </c>
      <c r="S244" s="48">
        <f t="shared" si="35"/>
        <v>0.49677419354838709</v>
      </c>
      <c r="T244" s="44">
        <v>820</v>
      </c>
      <c r="U244" s="45">
        <f t="shared" si="36"/>
        <v>9.0243902439024387E-2</v>
      </c>
      <c r="V244" s="44">
        <v>42</v>
      </c>
      <c r="W244" s="44">
        <v>32</v>
      </c>
      <c r="X244" s="45">
        <f t="shared" si="37"/>
        <v>0.43243243243243246</v>
      </c>
      <c r="Y244" s="49">
        <f t="shared" si="38"/>
        <v>0.16133228442785708</v>
      </c>
      <c r="Z244" s="49">
        <f t="shared" si="39"/>
        <v>0.49723464017818864</v>
      </c>
    </row>
    <row r="245" spans="1:26" x14ac:dyDescent="0.25">
      <c r="A245" s="47">
        <v>2217</v>
      </c>
      <c r="B245" s="42">
        <v>2886</v>
      </c>
      <c r="C245" s="42">
        <v>648</v>
      </c>
      <c r="D245" s="48">
        <f t="shared" si="30"/>
        <v>0.22453222453222454</v>
      </c>
      <c r="E245" s="42">
        <v>88</v>
      </c>
      <c r="F245" s="42">
        <v>183</v>
      </c>
      <c r="G245" s="48">
        <f t="shared" si="31"/>
        <v>0.67527675276752763</v>
      </c>
      <c r="H245" s="44">
        <v>3026</v>
      </c>
      <c r="I245" s="44">
        <v>443</v>
      </c>
      <c r="J245" s="45">
        <f t="shared" si="32"/>
        <v>0.14639788499669532</v>
      </c>
      <c r="K245" s="44">
        <v>100</v>
      </c>
      <c r="L245" s="44">
        <v>241</v>
      </c>
      <c r="M245" s="45">
        <f t="shared" si="33"/>
        <v>0.70674486803519065</v>
      </c>
      <c r="N245" s="42">
        <v>3187</v>
      </c>
      <c r="O245" s="42">
        <v>518</v>
      </c>
      <c r="P245" s="48">
        <f t="shared" si="34"/>
        <v>0.16253529965484781</v>
      </c>
      <c r="Q245" s="42">
        <v>338</v>
      </c>
      <c r="R245" s="42">
        <v>374</v>
      </c>
      <c r="S245" s="48">
        <f t="shared" si="35"/>
        <v>0.5252808988764045</v>
      </c>
      <c r="T245" s="44">
        <v>3245</v>
      </c>
      <c r="U245" s="45">
        <f t="shared" si="36"/>
        <v>0.14175654853620956</v>
      </c>
      <c r="V245" s="44">
        <v>250</v>
      </c>
      <c r="W245" s="44">
        <v>210</v>
      </c>
      <c r="X245" s="45">
        <f t="shared" si="37"/>
        <v>0.45652173913043476</v>
      </c>
      <c r="Y245" s="49">
        <f t="shared" si="38"/>
        <v>0.16880548942999429</v>
      </c>
      <c r="Z245" s="49">
        <f t="shared" si="39"/>
        <v>0.59095606470238937</v>
      </c>
    </row>
    <row r="246" spans="1:26" x14ac:dyDescent="0.25">
      <c r="A246" s="47">
        <v>2219</v>
      </c>
      <c r="B246" s="42">
        <v>2411</v>
      </c>
      <c r="C246" s="42">
        <v>484</v>
      </c>
      <c r="D246" s="48">
        <f t="shared" si="30"/>
        <v>0.20074657818332642</v>
      </c>
      <c r="E246" s="42">
        <v>74</v>
      </c>
      <c r="F246" s="42">
        <v>290</v>
      </c>
      <c r="G246" s="48">
        <f t="shared" si="31"/>
        <v>0.79670329670329665</v>
      </c>
      <c r="H246" s="44">
        <v>2432</v>
      </c>
      <c r="I246" s="44">
        <v>493</v>
      </c>
      <c r="J246" s="45">
        <f t="shared" si="32"/>
        <v>0.20271381578947367</v>
      </c>
      <c r="K246" s="44">
        <v>133</v>
      </c>
      <c r="L246" s="44">
        <v>442</v>
      </c>
      <c r="M246" s="45">
        <f t="shared" si="33"/>
        <v>0.768695652173913</v>
      </c>
      <c r="N246" s="42">
        <v>2498</v>
      </c>
      <c r="O246" s="42">
        <v>404</v>
      </c>
      <c r="P246" s="48">
        <f t="shared" si="34"/>
        <v>0.16172938350680544</v>
      </c>
      <c r="Q246" s="42">
        <v>313</v>
      </c>
      <c r="R246" s="42">
        <v>696</v>
      </c>
      <c r="S246" s="48">
        <f t="shared" si="35"/>
        <v>0.68979187314172452</v>
      </c>
      <c r="T246" s="44">
        <v>2539</v>
      </c>
      <c r="U246" s="45">
        <f t="shared" si="36"/>
        <v>0.22095313115399765</v>
      </c>
      <c r="V246" s="44">
        <v>242</v>
      </c>
      <c r="W246" s="44">
        <v>319</v>
      </c>
      <c r="X246" s="45">
        <f t="shared" si="37"/>
        <v>0.56862745098039214</v>
      </c>
      <c r="Y246" s="49">
        <f t="shared" si="38"/>
        <v>0.19653572715840079</v>
      </c>
      <c r="Z246" s="49">
        <f t="shared" si="39"/>
        <v>0.7059545682498316</v>
      </c>
    </row>
    <row r="247" spans="1:26" x14ac:dyDescent="0.25">
      <c r="A247" s="47">
        <v>2220</v>
      </c>
      <c r="B247" s="42">
        <v>2430</v>
      </c>
      <c r="C247" s="42">
        <v>448</v>
      </c>
      <c r="D247" s="48">
        <f t="shared" si="30"/>
        <v>0.18436213991769548</v>
      </c>
      <c r="E247" s="42">
        <v>55</v>
      </c>
      <c r="F247" s="42">
        <v>382</v>
      </c>
      <c r="G247" s="48">
        <f t="shared" si="31"/>
        <v>0.87414187643020591</v>
      </c>
      <c r="H247" s="44">
        <v>2488</v>
      </c>
      <c r="I247" s="44">
        <v>426</v>
      </c>
      <c r="J247" s="45">
        <f t="shared" si="32"/>
        <v>0.1712218649517685</v>
      </c>
      <c r="K247" s="44">
        <v>89</v>
      </c>
      <c r="L247" s="44">
        <v>523</v>
      </c>
      <c r="M247" s="45">
        <f t="shared" si="33"/>
        <v>0.85457516339869277</v>
      </c>
      <c r="N247" s="42">
        <v>2526</v>
      </c>
      <c r="O247" s="42">
        <v>324</v>
      </c>
      <c r="P247" s="48">
        <f t="shared" si="34"/>
        <v>0.12826603325415678</v>
      </c>
      <c r="Q247" s="42">
        <v>278</v>
      </c>
      <c r="R247" s="42">
        <v>808</v>
      </c>
      <c r="S247" s="48">
        <f t="shared" si="35"/>
        <v>0.7440147329650092</v>
      </c>
      <c r="T247" s="44">
        <v>2527</v>
      </c>
      <c r="U247" s="45">
        <f t="shared" si="36"/>
        <v>0.27107241788682229</v>
      </c>
      <c r="V247" s="44">
        <v>245</v>
      </c>
      <c r="W247" s="44">
        <v>440</v>
      </c>
      <c r="X247" s="45">
        <f t="shared" si="37"/>
        <v>0.64233576642335766</v>
      </c>
      <c r="Y247" s="49">
        <f t="shared" si="38"/>
        <v>0.18873061400261076</v>
      </c>
      <c r="Z247" s="49">
        <f t="shared" si="39"/>
        <v>0.77876688480431644</v>
      </c>
    </row>
    <row r="248" spans="1:26" x14ac:dyDescent="0.25">
      <c r="A248" s="47">
        <v>2221</v>
      </c>
      <c r="B248" s="42">
        <v>4187</v>
      </c>
      <c r="C248" s="42">
        <v>781</v>
      </c>
      <c r="D248" s="48">
        <f t="shared" si="30"/>
        <v>0.18652973489371866</v>
      </c>
      <c r="E248" s="42">
        <v>101</v>
      </c>
      <c r="F248" s="42">
        <v>290</v>
      </c>
      <c r="G248" s="48">
        <f t="shared" si="31"/>
        <v>0.74168797953964194</v>
      </c>
      <c r="H248" s="44">
        <v>4360</v>
      </c>
      <c r="I248" s="44">
        <v>733</v>
      </c>
      <c r="J248" s="45">
        <f t="shared" si="32"/>
        <v>0.16811926605504587</v>
      </c>
      <c r="K248" s="44">
        <v>177</v>
      </c>
      <c r="L248" s="44">
        <v>343</v>
      </c>
      <c r="M248" s="45">
        <f t="shared" si="33"/>
        <v>0.6596153846153846</v>
      </c>
      <c r="N248" s="42">
        <v>4620</v>
      </c>
      <c r="O248" s="42">
        <v>751</v>
      </c>
      <c r="P248" s="48">
        <f t="shared" si="34"/>
        <v>0.16255411255411256</v>
      </c>
      <c r="Q248" s="42">
        <v>521</v>
      </c>
      <c r="R248" s="42">
        <v>903</v>
      </c>
      <c r="S248" s="48">
        <f t="shared" si="35"/>
        <v>0.6341292134831461</v>
      </c>
      <c r="T248" s="44">
        <v>4652</v>
      </c>
      <c r="U248" s="45">
        <f t="shared" si="36"/>
        <v>0.18551160791057611</v>
      </c>
      <c r="V248" s="44">
        <v>407</v>
      </c>
      <c r="W248" s="44">
        <v>456</v>
      </c>
      <c r="X248" s="45">
        <f t="shared" si="37"/>
        <v>0.52838933951332556</v>
      </c>
      <c r="Y248" s="49">
        <f t="shared" si="38"/>
        <v>0.17567868035336331</v>
      </c>
      <c r="Z248" s="49">
        <f t="shared" si="39"/>
        <v>0.64095547928787455</v>
      </c>
    </row>
    <row r="249" spans="1:26" x14ac:dyDescent="0.25">
      <c r="A249" s="47">
        <v>2223</v>
      </c>
      <c r="B249" s="42">
        <v>1835</v>
      </c>
      <c r="C249" s="42">
        <v>467</v>
      </c>
      <c r="D249" s="48">
        <f t="shared" si="30"/>
        <v>0.25449591280653949</v>
      </c>
      <c r="E249" s="42">
        <v>25</v>
      </c>
      <c r="F249" s="42">
        <v>280</v>
      </c>
      <c r="G249" s="48">
        <f t="shared" si="31"/>
        <v>0.91803278688524592</v>
      </c>
      <c r="H249" s="44">
        <v>1816</v>
      </c>
      <c r="I249" s="44">
        <v>450</v>
      </c>
      <c r="J249" s="45">
        <f t="shared" si="32"/>
        <v>0.24779735682819384</v>
      </c>
      <c r="K249" s="44">
        <v>33</v>
      </c>
      <c r="L249" s="44">
        <v>427</v>
      </c>
      <c r="M249" s="45">
        <f t="shared" si="33"/>
        <v>0.92826086956521736</v>
      </c>
      <c r="N249" s="42">
        <v>1827</v>
      </c>
      <c r="O249" s="42">
        <v>291</v>
      </c>
      <c r="P249" s="48">
        <f t="shared" si="34"/>
        <v>0.15927750410509031</v>
      </c>
      <c r="Q249" s="42">
        <v>104</v>
      </c>
      <c r="R249" s="42">
        <v>755</v>
      </c>
      <c r="S249" s="48">
        <f t="shared" si="35"/>
        <v>0.87892898719441215</v>
      </c>
      <c r="T249" s="44">
        <v>1829</v>
      </c>
      <c r="U249" s="45">
        <f t="shared" si="36"/>
        <v>0.26681246582832147</v>
      </c>
      <c r="V249" s="44">
        <v>101</v>
      </c>
      <c r="W249" s="44">
        <v>387</v>
      </c>
      <c r="X249" s="45">
        <f t="shared" si="37"/>
        <v>0.79303278688524592</v>
      </c>
      <c r="Y249" s="49">
        <f t="shared" si="38"/>
        <v>0.23209580989203626</v>
      </c>
      <c r="Z249" s="49">
        <f t="shared" si="39"/>
        <v>0.87956385763253042</v>
      </c>
    </row>
    <row r="250" spans="1:26" x14ac:dyDescent="0.25">
      <c r="A250" s="47">
        <v>2224</v>
      </c>
      <c r="B250" s="42">
        <v>1894</v>
      </c>
      <c r="C250" s="42">
        <v>361</v>
      </c>
      <c r="D250" s="48">
        <f t="shared" si="30"/>
        <v>0.19060190073917635</v>
      </c>
      <c r="E250" s="42">
        <v>36</v>
      </c>
      <c r="F250" s="42">
        <v>136</v>
      </c>
      <c r="G250" s="48">
        <f t="shared" si="31"/>
        <v>0.79069767441860461</v>
      </c>
      <c r="H250" s="44">
        <v>1898</v>
      </c>
      <c r="I250" s="44">
        <v>261</v>
      </c>
      <c r="J250" s="45">
        <f t="shared" si="32"/>
        <v>0.13751317175974712</v>
      </c>
      <c r="K250" s="44">
        <v>55</v>
      </c>
      <c r="L250" s="44">
        <v>131</v>
      </c>
      <c r="M250" s="45">
        <f t="shared" si="33"/>
        <v>0.70430107526881724</v>
      </c>
      <c r="N250" s="42">
        <v>2114</v>
      </c>
      <c r="O250" s="42">
        <v>275</v>
      </c>
      <c r="P250" s="48">
        <f t="shared" si="34"/>
        <v>0.13008514664143803</v>
      </c>
      <c r="Q250" s="42">
        <v>207</v>
      </c>
      <c r="R250" s="42">
        <v>281</v>
      </c>
      <c r="S250" s="48">
        <f t="shared" si="35"/>
        <v>0.57581967213114749</v>
      </c>
      <c r="T250" s="44">
        <v>2101</v>
      </c>
      <c r="U250" s="45">
        <f t="shared" si="36"/>
        <v>0.13469776297001429</v>
      </c>
      <c r="V250" s="44">
        <v>152</v>
      </c>
      <c r="W250" s="44">
        <v>131</v>
      </c>
      <c r="X250" s="45">
        <f t="shared" si="37"/>
        <v>0.4628975265017668</v>
      </c>
      <c r="Y250" s="49">
        <f t="shared" si="38"/>
        <v>0.14822449552759395</v>
      </c>
      <c r="Z250" s="49">
        <f t="shared" si="39"/>
        <v>0.63342898708008399</v>
      </c>
    </row>
    <row r="251" spans="1:26" x14ac:dyDescent="0.25">
      <c r="A251" s="47">
        <v>2225</v>
      </c>
      <c r="B251" s="42">
        <v>1442</v>
      </c>
      <c r="C251" s="42">
        <v>322</v>
      </c>
      <c r="D251" s="48">
        <f t="shared" si="30"/>
        <v>0.22330097087378642</v>
      </c>
      <c r="E251" s="42">
        <v>54</v>
      </c>
      <c r="F251" s="42">
        <v>40</v>
      </c>
      <c r="G251" s="48">
        <f t="shared" si="31"/>
        <v>0.42553191489361702</v>
      </c>
      <c r="H251" s="44">
        <v>1560</v>
      </c>
      <c r="I251" s="44">
        <v>154</v>
      </c>
      <c r="J251" s="45">
        <f t="shared" si="32"/>
        <v>9.8717948717948714E-2</v>
      </c>
      <c r="K251" s="44">
        <v>53</v>
      </c>
      <c r="L251" s="44">
        <v>48</v>
      </c>
      <c r="M251" s="45">
        <f t="shared" si="33"/>
        <v>0.47524752475247523</v>
      </c>
      <c r="N251" s="42">
        <v>1798</v>
      </c>
      <c r="O251" s="42">
        <v>277</v>
      </c>
      <c r="P251" s="48">
        <f t="shared" si="34"/>
        <v>0.15406006674082315</v>
      </c>
      <c r="Q251" s="42">
        <v>97</v>
      </c>
      <c r="R251" s="42">
        <v>73</v>
      </c>
      <c r="S251" s="48">
        <f t="shared" si="35"/>
        <v>0.42941176470588233</v>
      </c>
      <c r="T251" s="44">
        <v>1895</v>
      </c>
      <c r="U251" s="45">
        <f t="shared" si="36"/>
        <v>4.6437994722955143E-2</v>
      </c>
      <c r="V251" s="44">
        <v>60</v>
      </c>
      <c r="W251" s="44">
        <v>28</v>
      </c>
      <c r="X251" s="45">
        <f t="shared" si="37"/>
        <v>0.31818181818181818</v>
      </c>
      <c r="Y251" s="49">
        <f t="shared" si="38"/>
        <v>0.13062924526387837</v>
      </c>
      <c r="Z251" s="49">
        <f t="shared" si="39"/>
        <v>0.41209325563344817</v>
      </c>
    </row>
    <row r="252" spans="1:26" x14ac:dyDescent="0.25">
      <c r="A252" s="47">
        <v>2226</v>
      </c>
      <c r="B252" s="42">
        <v>1816</v>
      </c>
      <c r="C252" s="42">
        <v>295</v>
      </c>
      <c r="D252" s="48">
        <f t="shared" si="30"/>
        <v>0.16244493392070486</v>
      </c>
      <c r="E252" s="42">
        <v>47</v>
      </c>
      <c r="F252" s="42">
        <v>92</v>
      </c>
      <c r="G252" s="48">
        <f t="shared" si="31"/>
        <v>0.66187050359712229</v>
      </c>
      <c r="H252" s="44">
        <v>1849</v>
      </c>
      <c r="I252" s="44">
        <v>226</v>
      </c>
      <c r="J252" s="45">
        <f t="shared" si="32"/>
        <v>0.12222823147647377</v>
      </c>
      <c r="K252" s="44">
        <v>67</v>
      </c>
      <c r="L252" s="44">
        <v>124</v>
      </c>
      <c r="M252" s="45">
        <f t="shared" si="33"/>
        <v>0.64921465968586389</v>
      </c>
      <c r="N252" s="42">
        <v>1962</v>
      </c>
      <c r="O252" s="42">
        <v>250</v>
      </c>
      <c r="P252" s="48">
        <f t="shared" si="34"/>
        <v>0.127420998980632</v>
      </c>
      <c r="Q252" s="42">
        <v>170</v>
      </c>
      <c r="R252" s="42">
        <v>157</v>
      </c>
      <c r="S252" s="48">
        <f t="shared" si="35"/>
        <v>0.4801223241590214</v>
      </c>
      <c r="T252" s="44">
        <v>2046</v>
      </c>
      <c r="U252" s="45">
        <f t="shared" si="36"/>
        <v>0.10019550342130987</v>
      </c>
      <c r="V252" s="44">
        <v>125</v>
      </c>
      <c r="W252" s="44">
        <v>80</v>
      </c>
      <c r="X252" s="45">
        <f t="shared" si="37"/>
        <v>0.3902439024390244</v>
      </c>
      <c r="Y252" s="49">
        <f t="shared" si="38"/>
        <v>0.12807241694978011</v>
      </c>
      <c r="Z252" s="49">
        <f t="shared" si="39"/>
        <v>0.54536284747025798</v>
      </c>
    </row>
    <row r="253" spans="1:26" x14ac:dyDescent="0.25">
      <c r="A253" s="47">
        <v>2228</v>
      </c>
      <c r="B253" s="42">
        <v>2238</v>
      </c>
      <c r="C253" s="42">
        <v>492</v>
      </c>
      <c r="D253" s="48">
        <f t="shared" si="30"/>
        <v>0.21983914209115282</v>
      </c>
      <c r="E253" s="42">
        <v>61</v>
      </c>
      <c r="F253" s="42">
        <v>446</v>
      </c>
      <c r="G253" s="48">
        <f t="shared" si="31"/>
        <v>0.87968441814595666</v>
      </c>
      <c r="H253" s="44">
        <v>2248</v>
      </c>
      <c r="I253" s="44">
        <v>507</v>
      </c>
      <c r="J253" s="45">
        <f t="shared" si="32"/>
        <v>0.2255338078291815</v>
      </c>
      <c r="K253" s="44">
        <v>83</v>
      </c>
      <c r="L253" s="44">
        <v>490</v>
      </c>
      <c r="M253" s="45">
        <f t="shared" si="33"/>
        <v>0.85514834205933687</v>
      </c>
      <c r="N253" s="42">
        <v>2307</v>
      </c>
      <c r="O253" s="42">
        <v>303</v>
      </c>
      <c r="P253" s="48">
        <f t="shared" si="34"/>
        <v>0.13133940182054615</v>
      </c>
      <c r="Q253" s="42">
        <v>228</v>
      </c>
      <c r="R253" s="42">
        <v>748</v>
      </c>
      <c r="S253" s="48">
        <f t="shared" si="35"/>
        <v>0.76639344262295084</v>
      </c>
      <c r="T253" s="44">
        <v>2262</v>
      </c>
      <c r="U253" s="45">
        <f t="shared" si="36"/>
        <v>0.27011494252873564</v>
      </c>
      <c r="V253" s="44">
        <v>230</v>
      </c>
      <c r="W253" s="44">
        <v>381</v>
      </c>
      <c r="X253" s="45">
        <f t="shared" si="37"/>
        <v>0.62356792144026185</v>
      </c>
      <c r="Y253" s="49">
        <f t="shared" si="38"/>
        <v>0.21170682356740403</v>
      </c>
      <c r="Z253" s="49">
        <f t="shared" si="39"/>
        <v>0.78119853106712656</v>
      </c>
    </row>
    <row r="254" spans="1:26" x14ac:dyDescent="0.25">
      <c r="A254" s="47">
        <v>2229</v>
      </c>
      <c r="B254" s="42">
        <v>2200</v>
      </c>
      <c r="C254" s="42">
        <v>510</v>
      </c>
      <c r="D254" s="48">
        <f t="shared" si="30"/>
        <v>0.23181818181818181</v>
      </c>
      <c r="E254" s="42">
        <v>70</v>
      </c>
      <c r="F254" s="42">
        <v>273</v>
      </c>
      <c r="G254" s="48">
        <f t="shared" si="31"/>
        <v>0.79591836734693877</v>
      </c>
      <c r="H254" s="44">
        <v>2154</v>
      </c>
      <c r="I254" s="44">
        <v>386</v>
      </c>
      <c r="J254" s="45">
        <f t="shared" si="32"/>
        <v>0.17920148560817084</v>
      </c>
      <c r="K254" s="44">
        <v>88</v>
      </c>
      <c r="L254" s="44">
        <v>309</v>
      </c>
      <c r="M254" s="45">
        <f t="shared" si="33"/>
        <v>0.77833753148614615</v>
      </c>
      <c r="N254" s="42">
        <v>2279</v>
      </c>
      <c r="O254" s="42">
        <v>385</v>
      </c>
      <c r="P254" s="48">
        <f t="shared" si="34"/>
        <v>0.16893374286967969</v>
      </c>
      <c r="Q254" s="42">
        <v>242</v>
      </c>
      <c r="R254" s="42">
        <v>541</v>
      </c>
      <c r="S254" s="48">
        <f t="shared" si="35"/>
        <v>0.69093231162196678</v>
      </c>
      <c r="T254" s="44">
        <v>2266</v>
      </c>
      <c r="U254" s="45">
        <f t="shared" si="36"/>
        <v>0.176081200353045</v>
      </c>
      <c r="V254" s="44">
        <v>164</v>
      </c>
      <c r="W254" s="44">
        <v>235</v>
      </c>
      <c r="X254" s="45">
        <f t="shared" si="37"/>
        <v>0.58897243107769426</v>
      </c>
      <c r="Y254" s="49">
        <f t="shared" si="38"/>
        <v>0.18900865266226932</v>
      </c>
      <c r="Z254" s="49">
        <f t="shared" si="39"/>
        <v>0.71354016038318657</v>
      </c>
    </row>
    <row r="255" spans="1:26" x14ac:dyDescent="0.25">
      <c r="A255" s="47">
        <v>2235</v>
      </c>
      <c r="B255" s="42">
        <v>2769</v>
      </c>
      <c r="C255" s="42">
        <v>534</v>
      </c>
      <c r="D255" s="48">
        <f t="shared" si="30"/>
        <v>0.19284940411700974</v>
      </c>
      <c r="E255" s="42">
        <v>139</v>
      </c>
      <c r="F255" s="42">
        <v>146</v>
      </c>
      <c r="G255" s="48">
        <f t="shared" si="31"/>
        <v>0.512280701754386</v>
      </c>
      <c r="H255" s="44">
        <v>2868</v>
      </c>
      <c r="I255" s="44">
        <v>263</v>
      </c>
      <c r="J255" s="45">
        <f t="shared" si="32"/>
        <v>9.170153417015342E-2</v>
      </c>
      <c r="K255" s="44">
        <v>126</v>
      </c>
      <c r="L255" s="44">
        <v>179</v>
      </c>
      <c r="M255" s="45">
        <f t="shared" si="33"/>
        <v>0.58688524590163937</v>
      </c>
      <c r="N255" s="42">
        <v>3079</v>
      </c>
      <c r="O255" s="42">
        <v>410</v>
      </c>
      <c r="P255" s="48">
        <f t="shared" si="34"/>
        <v>0.13316011692107826</v>
      </c>
      <c r="Q255" s="42">
        <v>265</v>
      </c>
      <c r="R255" s="42">
        <v>313</v>
      </c>
      <c r="S255" s="48">
        <f t="shared" si="35"/>
        <v>0.54152249134948094</v>
      </c>
      <c r="T255" s="44">
        <v>3083</v>
      </c>
      <c r="U255" s="45">
        <f t="shared" si="36"/>
        <v>0.11190398962049951</v>
      </c>
      <c r="V255" s="44">
        <v>194</v>
      </c>
      <c r="W255" s="44">
        <v>151</v>
      </c>
      <c r="X255" s="45">
        <f t="shared" si="37"/>
        <v>0.43768115942028984</v>
      </c>
      <c r="Y255" s="49">
        <f t="shared" si="38"/>
        <v>0.13240376120718522</v>
      </c>
      <c r="Z255" s="49">
        <f t="shared" si="39"/>
        <v>0.5195923996064491</v>
      </c>
    </row>
    <row r="256" spans="1:26" x14ac:dyDescent="0.25">
      <c r="A256" s="47">
        <v>2246</v>
      </c>
      <c r="B256" s="42">
        <v>1191</v>
      </c>
      <c r="C256" s="42">
        <v>233</v>
      </c>
      <c r="D256" s="48">
        <f t="shared" si="30"/>
        <v>0.19563392107472713</v>
      </c>
      <c r="E256" s="42">
        <v>35</v>
      </c>
      <c r="F256" s="42">
        <v>239</v>
      </c>
      <c r="G256" s="48">
        <f t="shared" si="31"/>
        <v>0.87226277372262773</v>
      </c>
      <c r="H256" s="44">
        <v>1148</v>
      </c>
      <c r="I256" s="44">
        <v>210</v>
      </c>
      <c r="J256" s="45">
        <f t="shared" si="32"/>
        <v>0.18292682926829268</v>
      </c>
      <c r="K256" s="44">
        <v>43</v>
      </c>
      <c r="L256" s="44">
        <v>234</v>
      </c>
      <c r="M256" s="45">
        <f t="shared" si="33"/>
        <v>0.84476534296028882</v>
      </c>
      <c r="N256" s="42">
        <v>1147</v>
      </c>
      <c r="O256" s="42">
        <v>155</v>
      </c>
      <c r="P256" s="48">
        <f t="shared" si="34"/>
        <v>0.13513513513513514</v>
      </c>
      <c r="Q256" s="42">
        <v>119</v>
      </c>
      <c r="R256" s="42">
        <v>398</v>
      </c>
      <c r="S256" s="48">
        <f t="shared" si="35"/>
        <v>0.76982591876208895</v>
      </c>
      <c r="T256" s="44">
        <v>1117</v>
      </c>
      <c r="U256" s="45">
        <f t="shared" si="36"/>
        <v>0.29811996418979408</v>
      </c>
      <c r="V256" s="44">
        <v>123</v>
      </c>
      <c r="W256" s="44">
        <v>210</v>
      </c>
      <c r="X256" s="45">
        <f t="shared" si="37"/>
        <v>0.63063063063063063</v>
      </c>
      <c r="Y256" s="49">
        <f t="shared" si="38"/>
        <v>0.20295396241698727</v>
      </c>
      <c r="Z256" s="49">
        <f t="shared" si="39"/>
        <v>0.77937116651890903</v>
      </c>
    </row>
    <row r="257" spans="1:26" x14ac:dyDescent="0.25">
      <c r="A257" s="47">
        <v>2258</v>
      </c>
      <c r="B257" s="42">
        <v>575</v>
      </c>
      <c r="C257" s="42">
        <v>132</v>
      </c>
      <c r="D257" s="48">
        <f t="shared" si="30"/>
        <v>0.22956521739130434</v>
      </c>
      <c r="E257" s="42">
        <v>6</v>
      </c>
      <c r="F257" s="42">
        <v>78</v>
      </c>
      <c r="G257" s="48">
        <f t="shared" si="31"/>
        <v>0.9285714285714286</v>
      </c>
      <c r="H257" s="44">
        <v>598</v>
      </c>
      <c r="I257" s="44">
        <v>89</v>
      </c>
      <c r="J257" s="45">
        <f t="shared" si="32"/>
        <v>0.1488294314381271</v>
      </c>
      <c r="K257" s="44">
        <v>20</v>
      </c>
      <c r="L257" s="44">
        <v>71</v>
      </c>
      <c r="M257" s="45">
        <f t="shared" si="33"/>
        <v>0.78021978021978022</v>
      </c>
      <c r="N257" s="42">
        <v>643</v>
      </c>
      <c r="O257" s="42">
        <v>99</v>
      </c>
      <c r="P257" s="48">
        <f t="shared" si="34"/>
        <v>0.15396578538102643</v>
      </c>
      <c r="Q257" s="42">
        <v>41</v>
      </c>
      <c r="R257" s="42">
        <v>131</v>
      </c>
      <c r="S257" s="48">
        <f t="shared" si="35"/>
        <v>0.76162790697674421</v>
      </c>
      <c r="T257" s="44">
        <v>653</v>
      </c>
      <c r="U257" s="45">
        <f t="shared" si="36"/>
        <v>0.18529862174578868</v>
      </c>
      <c r="V257" s="44">
        <v>33</v>
      </c>
      <c r="W257" s="44">
        <v>88</v>
      </c>
      <c r="X257" s="45">
        <f t="shared" si="37"/>
        <v>0.72727272727272729</v>
      </c>
      <c r="Y257" s="49">
        <f t="shared" si="38"/>
        <v>0.17941476398906164</v>
      </c>
      <c r="Z257" s="49">
        <f t="shared" si="39"/>
        <v>0.79942296076017016</v>
      </c>
    </row>
    <row r="258" spans="1:26" x14ac:dyDescent="0.25">
      <c r="A258" s="47">
        <v>2262</v>
      </c>
      <c r="B258" s="42">
        <v>892</v>
      </c>
      <c r="C258" s="42">
        <v>197</v>
      </c>
      <c r="D258" s="48">
        <f t="shared" ref="D258:D321" si="40">IF(C258&gt;0, C258/B258, 0)</f>
        <v>0.22085201793721973</v>
      </c>
      <c r="E258" s="42">
        <v>10</v>
      </c>
      <c r="F258" s="42">
        <v>98</v>
      </c>
      <c r="G258" s="48">
        <f t="shared" ref="G258:G321" si="41">IF(F258&gt;0, F258/(F258+E258), 0)</f>
        <v>0.90740740740740744</v>
      </c>
      <c r="H258" s="44">
        <v>900</v>
      </c>
      <c r="I258" s="44">
        <v>140</v>
      </c>
      <c r="J258" s="45">
        <f t="shared" ref="J258:J321" si="42">IF(I258&gt;0, I258/H258, 0)</f>
        <v>0.15555555555555556</v>
      </c>
      <c r="K258" s="44">
        <v>20</v>
      </c>
      <c r="L258" s="44">
        <v>104</v>
      </c>
      <c r="M258" s="45">
        <f t="shared" ref="M258:M321" si="43">IF(L258&gt;0, L258/(L258+K258), 0)</f>
        <v>0.83870967741935487</v>
      </c>
      <c r="N258" s="42">
        <v>944</v>
      </c>
      <c r="O258" s="42">
        <v>153</v>
      </c>
      <c r="P258" s="48">
        <f t="shared" ref="P258:P321" si="44">IF(O258&gt;0, O258/N258, 0)</f>
        <v>0.16207627118644069</v>
      </c>
      <c r="Q258" s="42">
        <v>45</v>
      </c>
      <c r="R258" s="42">
        <v>232</v>
      </c>
      <c r="S258" s="48">
        <f t="shared" ref="S258:S321" si="45">IF(R258&gt;0, R258/(R258+Q258), 0)</f>
        <v>0.83754512635379064</v>
      </c>
      <c r="T258" s="44">
        <v>973</v>
      </c>
      <c r="U258" s="45">
        <f t="shared" ref="U258:U321" si="46">IF(W258+V258&gt;0, (W258+V258)/T258, 0)</f>
        <v>0.1778006166495375</v>
      </c>
      <c r="V258" s="44">
        <v>42</v>
      </c>
      <c r="W258" s="44">
        <v>131</v>
      </c>
      <c r="X258" s="45">
        <f t="shared" ref="X258:X321" si="47">IF(W258&gt;0, W258/(W258+V258), 0)</f>
        <v>0.75722543352601157</v>
      </c>
      <c r="Y258" s="49">
        <f t="shared" ref="Y258:Y321" si="48">AVERAGE(U258,P258,J258,D258)</f>
        <v>0.17907111533218836</v>
      </c>
      <c r="Z258" s="49">
        <f t="shared" ref="Z258:Z321" si="49">AVERAGE(X258,S258,M258,G258)</f>
        <v>0.83522191117664113</v>
      </c>
    </row>
    <row r="259" spans="1:26" x14ac:dyDescent="0.25">
      <c r="A259" s="47">
        <v>2263</v>
      </c>
      <c r="B259" s="42">
        <v>2060</v>
      </c>
      <c r="C259" s="42">
        <v>402</v>
      </c>
      <c r="D259" s="48">
        <f t="shared" si="40"/>
        <v>0.19514563106796118</v>
      </c>
      <c r="E259" s="42">
        <v>68</v>
      </c>
      <c r="F259" s="42">
        <v>103</v>
      </c>
      <c r="G259" s="48">
        <f t="shared" si="41"/>
        <v>0.60233918128654973</v>
      </c>
      <c r="H259" s="44">
        <v>2046</v>
      </c>
      <c r="I259" s="44">
        <v>218</v>
      </c>
      <c r="J259" s="45">
        <f t="shared" si="42"/>
        <v>0.10654936461388075</v>
      </c>
      <c r="K259" s="44">
        <v>76</v>
      </c>
      <c r="L259" s="44">
        <v>126</v>
      </c>
      <c r="M259" s="45">
        <f t="shared" si="43"/>
        <v>0.62376237623762376</v>
      </c>
      <c r="N259" s="42">
        <v>2235</v>
      </c>
      <c r="O259" s="42">
        <v>305</v>
      </c>
      <c r="P259" s="48">
        <f t="shared" si="44"/>
        <v>0.13646532438478748</v>
      </c>
      <c r="Q259" s="42">
        <v>171</v>
      </c>
      <c r="R259" s="42">
        <v>198</v>
      </c>
      <c r="S259" s="48">
        <f t="shared" si="45"/>
        <v>0.53658536585365857</v>
      </c>
      <c r="T259" s="44">
        <v>2289</v>
      </c>
      <c r="U259" s="45">
        <f t="shared" si="46"/>
        <v>8.4316295325469637E-2</v>
      </c>
      <c r="V259" s="44">
        <v>89</v>
      </c>
      <c r="W259" s="44">
        <v>104</v>
      </c>
      <c r="X259" s="45">
        <f t="shared" si="47"/>
        <v>0.53886010362694303</v>
      </c>
      <c r="Y259" s="49">
        <f t="shared" si="48"/>
        <v>0.13061915384802475</v>
      </c>
      <c r="Z259" s="49">
        <f t="shared" si="49"/>
        <v>0.57538675675119388</v>
      </c>
    </row>
    <row r="260" spans="1:26" x14ac:dyDescent="0.25">
      <c r="A260" s="47">
        <v>2266</v>
      </c>
      <c r="B260" s="42">
        <v>2934</v>
      </c>
      <c r="C260" s="42">
        <v>604</v>
      </c>
      <c r="D260" s="48">
        <f t="shared" si="40"/>
        <v>0.20586230402181321</v>
      </c>
      <c r="E260" s="42">
        <v>40</v>
      </c>
      <c r="F260" s="42">
        <v>372</v>
      </c>
      <c r="G260" s="48">
        <f t="shared" si="41"/>
        <v>0.90291262135922334</v>
      </c>
      <c r="H260" s="44">
        <v>2941</v>
      </c>
      <c r="I260" s="44">
        <v>510</v>
      </c>
      <c r="J260" s="45">
        <f t="shared" si="42"/>
        <v>0.17341040462427745</v>
      </c>
      <c r="K260" s="44">
        <v>127</v>
      </c>
      <c r="L260" s="44">
        <v>518</v>
      </c>
      <c r="M260" s="45">
        <f t="shared" si="43"/>
        <v>0.80310077519379841</v>
      </c>
      <c r="N260" s="42">
        <v>2981</v>
      </c>
      <c r="O260" s="42">
        <v>406</v>
      </c>
      <c r="P260" s="48">
        <f t="shared" si="44"/>
        <v>0.13619590741361959</v>
      </c>
      <c r="Q260" s="42">
        <v>268</v>
      </c>
      <c r="R260" s="42">
        <v>876</v>
      </c>
      <c r="S260" s="48">
        <f t="shared" si="45"/>
        <v>0.76573426573426573</v>
      </c>
      <c r="T260" s="44">
        <v>2985</v>
      </c>
      <c r="U260" s="45">
        <f t="shared" si="46"/>
        <v>0.22914572864321608</v>
      </c>
      <c r="V260" s="44">
        <v>231</v>
      </c>
      <c r="W260" s="44">
        <v>453</v>
      </c>
      <c r="X260" s="45">
        <f t="shared" si="47"/>
        <v>0.66228070175438591</v>
      </c>
      <c r="Y260" s="49">
        <f t="shared" si="48"/>
        <v>0.18615358617573158</v>
      </c>
      <c r="Z260" s="49">
        <f t="shared" si="49"/>
        <v>0.78350709101041827</v>
      </c>
    </row>
    <row r="261" spans="1:26" x14ac:dyDescent="0.25">
      <c r="A261" s="47">
        <v>2267</v>
      </c>
      <c r="B261" s="42">
        <v>2271</v>
      </c>
      <c r="C261" s="42">
        <v>472</v>
      </c>
      <c r="D261" s="48">
        <f t="shared" si="40"/>
        <v>0.20783795684720388</v>
      </c>
      <c r="E261" s="42">
        <v>52</v>
      </c>
      <c r="F261" s="42">
        <v>70</v>
      </c>
      <c r="G261" s="48">
        <f t="shared" si="41"/>
        <v>0.57377049180327866</v>
      </c>
      <c r="H261" s="44">
        <v>2199</v>
      </c>
      <c r="I261" s="44">
        <v>250</v>
      </c>
      <c r="J261" s="45">
        <f t="shared" si="42"/>
        <v>0.11368804001819009</v>
      </c>
      <c r="K261" s="44">
        <v>68</v>
      </c>
      <c r="L261" s="44">
        <v>91</v>
      </c>
      <c r="M261" s="45">
        <f t="shared" si="43"/>
        <v>0.57232704402515722</v>
      </c>
      <c r="N261" s="42">
        <v>2350</v>
      </c>
      <c r="O261" s="42">
        <v>381</v>
      </c>
      <c r="P261" s="48">
        <f t="shared" si="44"/>
        <v>0.16212765957446809</v>
      </c>
      <c r="Q261" s="42">
        <v>196</v>
      </c>
      <c r="R261" s="42">
        <v>182</v>
      </c>
      <c r="S261" s="48">
        <f t="shared" si="45"/>
        <v>0.48148148148148145</v>
      </c>
      <c r="T261" s="44">
        <v>2395</v>
      </c>
      <c r="U261" s="45">
        <f t="shared" si="46"/>
        <v>9.3528183716075158E-2</v>
      </c>
      <c r="V261" s="44">
        <v>138</v>
      </c>
      <c r="W261" s="44">
        <v>86</v>
      </c>
      <c r="X261" s="45">
        <f t="shared" si="47"/>
        <v>0.38392857142857145</v>
      </c>
      <c r="Y261" s="49">
        <f t="shared" si="48"/>
        <v>0.1442954600389843</v>
      </c>
      <c r="Z261" s="49">
        <f t="shared" si="49"/>
        <v>0.50287689718462225</v>
      </c>
    </row>
    <row r="262" spans="1:26" x14ac:dyDescent="0.25">
      <c r="A262" s="47">
        <v>2268</v>
      </c>
      <c r="B262" s="42">
        <v>1316</v>
      </c>
      <c r="C262" s="42">
        <v>257</v>
      </c>
      <c r="D262" s="48">
        <f t="shared" si="40"/>
        <v>0.19528875379939209</v>
      </c>
      <c r="E262" s="42">
        <v>49</v>
      </c>
      <c r="F262" s="42">
        <v>79</v>
      </c>
      <c r="G262" s="48">
        <f t="shared" si="41"/>
        <v>0.6171875</v>
      </c>
      <c r="H262" s="44">
        <v>1317</v>
      </c>
      <c r="I262" s="44">
        <v>166</v>
      </c>
      <c r="J262" s="45">
        <f t="shared" si="42"/>
        <v>0.12604403948367501</v>
      </c>
      <c r="K262" s="44">
        <v>45</v>
      </c>
      <c r="L262" s="44">
        <v>90</v>
      </c>
      <c r="M262" s="45">
        <f t="shared" si="43"/>
        <v>0.66666666666666663</v>
      </c>
      <c r="N262" s="42">
        <v>1391</v>
      </c>
      <c r="O262" s="42">
        <v>179</v>
      </c>
      <c r="P262" s="48">
        <f t="shared" si="44"/>
        <v>0.12868439971243709</v>
      </c>
      <c r="Q262" s="42">
        <v>127</v>
      </c>
      <c r="R262" s="42">
        <v>167</v>
      </c>
      <c r="S262" s="48">
        <f t="shared" si="45"/>
        <v>0.56802721088435371</v>
      </c>
      <c r="T262" s="44">
        <v>1388</v>
      </c>
      <c r="U262" s="45">
        <f t="shared" si="46"/>
        <v>0.13544668587896252</v>
      </c>
      <c r="V262" s="44">
        <v>100</v>
      </c>
      <c r="W262" s="44">
        <v>88</v>
      </c>
      <c r="X262" s="45">
        <f t="shared" si="47"/>
        <v>0.46808510638297873</v>
      </c>
      <c r="Y262" s="49">
        <f t="shared" si="48"/>
        <v>0.14636596971861671</v>
      </c>
      <c r="Z262" s="49">
        <f t="shared" si="49"/>
        <v>0.57999162098349977</v>
      </c>
    </row>
    <row r="263" spans="1:26" x14ac:dyDescent="0.25">
      <c r="A263" s="47">
        <v>2269</v>
      </c>
      <c r="B263" s="42">
        <v>478</v>
      </c>
      <c r="C263" s="42">
        <v>68</v>
      </c>
      <c r="D263" s="48">
        <f t="shared" si="40"/>
        <v>0.14225941422594143</v>
      </c>
      <c r="E263" s="42">
        <v>16</v>
      </c>
      <c r="F263" s="42">
        <v>42</v>
      </c>
      <c r="G263" s="48">
        <f t="shared" si="41"/>
        <v>0.72413793103448276</v>
      </c>
      <c r="H263" s="44">
        <v>476</v>
      </c>
      <c r="I263" s="44">
        <v>45</v>
      </c>
      <c r="J263" s="45">
        <f t="shared" si="42"/>
        <v>9.4537815126050417E-2</v>
      </c>
      <c r="K263" s="44">
        <v>20</v>
      </c>
      <c r="L263" s="44">
        <v>46</v>
      </c>
      <c r="M263" s="45">
        <f t="shared" si="43"/>
        <v>0.69696969696969702</v>
      </c>
      <c r="N263" s="42">
        <v>482</v>
      </c>
      <c r="O263" s="42">
        <v>56</v>
      </c>
      <c r="P263" s="48">
        <f t="shared" si="44"/>
        <v>0.11618257261410789</v>
      </c>
      <c r="Q263" s="42">
        <v>48</v>
      </c>
      <c r="R263" s="42">
        <v>57</v>
      </c>
      <c r="S263" s="48">
        <f t="shared" si="45"/>
        <v>0.54285714285714282</v>
      </c>
      <c r="T263" s="44">
        <v>475</v>
      </c>
      <c r="U263" s="45">
        <f t="shared" si="46"/>
        <v>0.1431578947368421</v>
      </c>
      <c r="V263" s="44">
        <v>30</v>
      </c>
      <c r="W263" s="44">
        <v>38</v>
      </c>
      <c r="X263" s="45">
        <f t="shared" si="47"/>
        <v>0.55882352941176472</v>
      </c>
      <c r="Y263" s="49">
        <f t="shared" si="48"/>
        <v>0.12403442417573546</v>
      </c>
      <c r="Z263" s="49">
        <f t="shared" si="49"/>
        <v>0.63069707506827188</v>
      </c>
    </row>
    <row r="264" spans="1:26" x14ac:dyDescent="0.25">
      <c r="A264" s="47">
        <v>2274</v>
      </c>
      <c r="B264" s="42">
        <v>3</v>
      </c>
      <c r="C264" s="42">
        <v>0</v>
      </c>
      <c r="D264" s="48">
        <f t="shared" si="40"/>
        <v>0</v>
      </c>
      <c r="E264" s="42">
        <v>0</v>
      </c>
      <c r="F264" s="42">
        <v>1</v>
      </c>
      <c r="G264" s="48">
        <f t="shared" si="41"/>
        <v>1</v>
      </c>
      <c r="H264" s="44">
        <v>4</v>
      </c>
      <c r="I264" s="44">
        <v>0</v>
      </c>
      <c r="J264" s="45">
        <f t="shared" si="42"/>
        <v>0</v>
      </c>
      <c r="K264" s="44">
        <v>0</v>
      </c>
      <c r="L264" s="44">
        <v>0</v>
      </c>
      <c r="M264" s="45">
        <f t="shared" si="43"/>
        <v>0</v>
      </c>
      <c r="N264" s="42">
        <v>3</v>
      </c>
      <c r="O264" s="42">
        <v>0</v>
      </c>
      <c r="P264" s="48">
        <f t="shared" si="44"/>
        <v>0</v>
      </c>
      <c r="Q264" s="42">
        <v>0</v>
      </c>
      <c r="R264" s="42">
        <v>0</v>
      </c>
      <c r="S264" s="48">
        <f t="shared" si="45"/>
        <v>0</v>
      </c>
      <c r="T264" s="44">
        <v>2</v>
      </c>
      <c r="U264" s="45">
        <f t="shared" si="46"/>
        <v>0</v>
      </c>
      <c r="V264" s="44">
        <v>0</v>
      </c>
      <c r="W264" s="44">
        <v>0</v>
      </c>
      <c r="X264" s="45">
        <f t="shared" si="47"/>
        <v>0</v>
      </c>
      <c r="Y264" s="49">
        <f t="shared" si="48"/>
        <v>0</v>
      </c>
      <c r="Z264" s="49">
        <f t="shared" si="49"/>
        <v>0.25</v>
      </c>
    </row>
    <row r="265" spans="1:26" x14ac:dyDescent="0.25">
      <c r="A265" s="47">
        <v>2275</v>
      </c>
      <c r="B265" s="42">
        <v>920</v>
      </c>
      <c r="C265" s="42">
        <v>179</v>
      </c>
      <c r="D265" s="48">
        <f t="shared" si="40"/>
        <v>0.19456521739130433</v>
      </c>
      <c r="E265" s="42">
        <v>56</v>
      </c>
      <c r="F265" s="42">
        <v>55</v>
      </c>
      <c r="G265" s="48">
        <f t="shared" si="41"/>
        <v>0.49549549549549549</v>
      </c>
      <c r="H265" s="44">
        <v>906</v>
      </c>
      <c r="I265" s="44">
        <v>151</v>
      </c>
      <c r="J265" s="45">
        <f t="shared" si="42"/>
        <v>0.16666666666666666</v>
      </c>
      <c r="K265" s="44">
        <v>48</v>
      </c>
      <c r="L265" s="44">
        <v>55</v>
      </c>
      <c r="M265" s="45">
        <f t="shared" si="43"/>
        <v>0.53398058252427183</v>
      </c>
      <c r="N265" s="42">
        <v>937</v>
      </c>
      <c r="O265" s="42">
        <v>117</v>
      </c>
      <c r="P265" s="48">
        <f t="shared" si="44"/>
        <v>0.1248665955176094</v>
      </c>
      <c r="Q265" s="42">
        <v>114</v>
      </c>
      <c r="R265" s="42">
        <v>127</v>
      </c>
      <c r="S265" s="48">
        <f t="shared" si="45"/>
        <v>0.52697095435684649</v>
      </c>
      <c r="T265" s="44">
        <v>956</v>
      </c>
      <c r="U265" s="45">
        <f t="shared" si="46"/>
        <v>0.13389121338912133</v>
      </c>
      <c r="V265" s="44">
        <v>78</v>
      </c>
      <c r="W265" s="44">
        <v>50</v>
      </c>
      <c r="X265" s="45">
        <f t="shared" si="47"/>
        <v>0.390625</v>
      </c>
      <c r="Y265" s="49">
        <f t="shared" si="48"/>
        <v>0.15499742324117544</v>
      </c>
      <c r="Z265" s="49">
        <f t="shared" si="49"/>
        <v>0.48676800809415349</v>
      </c>
    </row>
    <row r="266" spans="1:26" x14ac:dyDescent="0.25">
      <c r="A266" s="47">
        <v>2280</v>
      </c>
      <c r="B266" s="42">
        <v>1595</v>
      </c>
      <c r="C266" s="42">
        <v>325</v>
      </c>
      <c r="D266" s="48">
        <f t="shared" si="40"/>
        <v>0.20376175548589343</v>
      </c>
      <c r="E266" s="42">
        <v>47</v>
      </c>
      <c r="F266" s="42">
        <v>251</v>
      </c>
      <c r="G266" s="48">
        <f t="shared" si="41"/>
        <v>0.84228187919463082</v>
      </c>
      <c r="H266" s="44">
        <v>1553</v>
      </c>
      <c r="I266" s="44">
        <v>304</v>
      </c>
      <c r="J266" s="45">
        <f t="shared" si="42"/>
        <v>0.19575016097875081</v>
      </c>
      <c r="K266" s="44">
        <v>59</v>
      </c>
      <c r="L266" s="44">
        <v>304</v>
      </c>
      <c r="M266" s="45">
        <f t="shared" si="43"/>
        <v>0.83746556473829203</v>
      </c>
      <c r="N266" s="42">
        <v>1644</v>
      </c>
      <c r="O266" s="42">
        <v>244</v>
      </c>
      <c r="P266" s="48">
        <f t="shared" si="44"/>
        <v>0.14841849148418493</v>
      </c>
      <c r="Q266" s="42">
        <v>182</v>
      </c>
      <c r="R266" s="42">
        <v>432</v>
      </c>
      <c r="S266" s="48">
        <f t="shared" si="45"/>
        <v>0.70358306188925079</v>
      </c>
      <c r="T266" s="44">
        <v>1640</v>
      </c>
      <c r="U266" s="45">
        <f t="shared" si="46"/>
        <v>0.25121951219512195</v>
      </c>
      <c r="V266" s="44">
        <v>169</v>
      </c>
      <c r="W266" s="44">
        <v>243</v>
      </c>
      <c r="X266" s="45">
        <f t="shared" si="47"/>
        <v>0.58980582524271841</v>
      </c>
      <c r="Y266" s="49">
        <f t="shared" si="48"/>
        <v>0.19978748003598779</v>
      </c>
      <c r="Z266" s="49">
        <f t="shared" si="49"/>
        <v>0.74328408276622304</v>
      </c>
    </row>
    <row r="267" spans="1:26" x14ac:dyDescent="0.25">
      <c r="A267" s="47">
        <v>2281</v>
      </c>
      <c r="B267" s="42">
        <v>1407</v>
      </c>
      <c r="C267" s="42">
        <v>253</v>
      </c>
      <c r="D267" s="48">
        <f t="shared" si="40"/>
        <v>0.17981520966595593</v>
      </c>
      <c r="E267" s="42">
        <v>34</v>
      </c>
      <c r="F267" s="42">
        <v>226</v>
      </c>
      <c r="G267" s="48">
        <f t="shared" si="41"/>
        <v>0.86923076923076925</v>
      </c>
      <c r="H267" s="44">
        <v>1346</v>
      </c>
      <c r="I267" s="44">
        <v>206</v>
      </c>
      <c r="J267" s="45">
        <f t="shared" si="42"/>
        <v>0.15304606240713226</v>
      </c>
      <c r="K267" s="44">
        <v>55</v>
      </c>
      <c r="L267" s="44">
        <v>229</v>
      </c>
      <c r="M267" s="45">
        <f t="shared" si="43"/>
        <v>0.80633802816901412</v>
      </c>
      <c r="N267" s="42">
        <v>1321</v>
      </c>
      <c r="O267" s="42">
        <v>161</v>
      </c>
      <c r="P267" s="48">
        <f t="shared" si="44"/>
        <v>0.12187736563209689</v>
      </c>
      <c r="Q267" s="42">
        <v>120</v>
      </c>
      <c r="R267" s="42">
        <v>375</v>
      </c>
      <c r="S267" s="48">
        <f t="shared" si="45"/>
        <v>0.75757575757575757</v>
      </c>
      <c r="T267" s="44">
        <v>1302</v>
      </c>
      <c r="U267" s="45">
        <f t="shared" si="46"/>
        <v>0.22580645161290322</v>
      </c>
      <c r="V267" s="44">
        <v>111</v>
      </c>
      <c r="W267" s="44">
        <v>183</v>
      </c>
      <c r="X267" s="45">
        <f t="shared" si="47"/>
        <v>0.62244897959183676</v>
      </c>
      <c r="Y267" s="49">
        <f t="shared" si="48"/>
        <v>0.17013627232952205</v>
      </c>
      <c r="Z267" s="49">
        <f t="shared" si="49"/>
        <v>0.76389838364184437</v>
      </c>
    </row>
    <row r="268" spans="1:26" x14ac:dyDescent="0.25">
      <c r="A268" s="47">
        <v>2299</v>
      </c>
      <c r="B268" s="42">
        <v>544</v>
      </c>
      <c r="C268" s="42">
        <v>106</v>
      </c>
      <c r="D268" s="48">
        <f t="shared" si="40"/>
        <v>0.19485294117647059</v>
      </c>
      <c r="E268" s="42">
        <v>25</v>
      </c>
      <c r="F268" s="42">
        <v>19</v>
      </c>
      <c r="G268" s="48">
        <f t="shared" si="41"/>
        <v>0.43181818181818182</v>
      </c>
      <c r="H268" s="44">
        <v>621</v>
      </c>
      <c r="I268" s="44">
        <v>110</v>
      </c>
      <c r="J268" s="45">
        <f t="shared" si="42"/>
        <v>0.17713365539452497</v>
      </c>
      <c r="K268" s="44">
        <v>27</v>
      </c>
      <c r="L268" s="44">
        <v>32</v>
      </c>
      <c r="M268" s="45">
        <f t="shared" si="43"/>
        <v>0.5423728813559322</v>
      </c>
      <c r="N268" s="42">
        <v>1570</v>
      </c>
      <c r="O268" s="42">
        <v>197</v>
      </c>
      <c r="P268" s="48">
        <f t="shared" si="44"/>
        <v>0.12547770700636943</v>
      </c>
      <c r="Q268" s="42">
        <v>217</v>
      </c>
      <c r="R268" s="42">
        <v>144</v>
      </c>
      <c r="S268" s="48">
        <f t="shared" si="45"/>
        <v>0.39889196675900279</v>
      </c>
      <c r="T268" s="44">
        <v>1656</v>
      </c>
      <c r="U268" s="45">
        <f t="shared" si="46"/>
        <v>0.14794685990338163</v>
      </c>
      <c r="V268" s="44">
        <v>189</v>
      </c>
      <c r="W268" s="44">
        <v>56</v>
      </c>
      <c r="X268" s="45">
        <f t="shared" si="47"/>
        <v>0.22857142857142856</v>
      </c>
      <c r="Y268" s="49">
        <f t="shared" si="48"/>
        <v>0.16135279087018664</v>
      </c>
      <c r="Z268" s="49">
        <f t="shared" si="49"/>
        <v>0.40041361462613639</v>
      </c>
    </row>
    <row r="269" spans="1:26" x14ac:dyDescent="0.25">
      <c r="A269" s="47">
        <v>2302</v>
      </c>
      <c r="B269" s="42">
        <v>1689</v>
      </c>
      <c r="C269" s="42">
        <v>306</v>
      </c>
      <c r="D269" s="48">
        <f t="shared" si="40"/>
        <v>0.18117229129662521</v>
      </c>
      <c r="E269" s="42">
        <v>55</v>
      </c>
      <c r="F269" s="42">
        <v>33</v>
      </c>
      <c r="G269" s="48">
        <f t="shared" si="41"/>
        <v>0.375</v>
      </c>
      <c r="H269" s="44">
        <v>1688</v>
      </c>
      <c r="I269" s="44">
        <v>196</v>
      </c>
      <c r="J269" s="45">
        <f t="shared" si="42"/>
        <v>0.11611374407582939</v>
      </c>
      <c r="K269" s="44">
        <v>75</v>
      </c>
      <c r="L269" s="44">
        <v>38</v>
      </c>
      <c r="M269" s="45">
        <f t="shared" si="43"/>
        <v>0.33628318584070799</v>
      </c>
      <c r="N269" s="42">
        <v>1869</v>
      </c>
      <c r="O269" s="42">
        <v>315</v>
      </c>
      <c r="P269" s="48">
        <f t="shared" si="44"/>
        <v>0.16853932584269662</v>
      </c>
      <c r="Q269" s="42">
        <v>196</v>
      </c>
      <c r="R269" s="42">
        <v>85</v>
      </c>
      <c r="S269" s="48">
        <f t="shared" si="45"/>
        <v>0.302491103202847</v>
      </c>
      <c r="T269" s="44">
        <v>1866</v>
      </c>
      <c r="U269" s="45">
        <f t="shared" si="46"/>
        <v>7.3419078242229374E-2</v>
      </c>
      <c r="V269" s="44">
        <v>101</v>
      </c>
      <c r="W269" s="44">
        <v>36</v>
      </c>
      <c r="X269" s="45">
        <f t="shared" si="47"/>
        <v>0.26277372262773724</v>
      </c>
      <c r="Y269" s="49">
        <f t="shared" si="48"/>
        <v>0.13481110986434514</v>
      </c>
      <c r="Z269" s="49">
        <f t="shared" si="49"/>
        <v>0.31913700291782304</v>
      </c>
    </row>
    <row r="270" spans="1:26" x14ac:dyDescent="0.25">
      <c r="A270" s="47">
        <v>2303</v>
      </c>
      <c r="B270" s="42">
        <v>2075</v>
      </c>
      <c r="C270" s="42">
        <v>449</v>
      </c>
      <c r="D270" s="48">
        <f t="shared" si="40"/>
        <v>0.2163855421686747</v>
      </c>
      <c r="E270" s="42">
        <v>50</v>
      </c>
      <c r="F270" s="42">
        <v>336</v>
      </c>
      <c r="G270" s="48">
        <f t="shared" si="41"/>
        <v>0.8704663212435233</v>
      </c>
      <c r="H270" s="44">
        <v>2084</v>
      </c>
      <c r="I270" s="44">
        <v>385</v>
      </c>
      <c r="J270" s="45">
        <f t="shared" si="42"/>
        <v>0.1847408829174664</v>
      </c>
      <c r="K270" s="44">
        <v>76</v>
      </c>
      <c r="L270" s="44">
        <v>411</v>
      </c>
      <c r="M270" s="45">
        <f t="shared" si="43"/>
        <v>0.84394250513347024</v>
      </c>
      <c r="N270" s="42">
        <v>2155</v>
      </c>
      <c r="O270" s="42">
        <v>345</v>
      </c>
      <c r="P270" s="48">
        <f t="shared" si="44"/>
        <v>0.16009280742459397</v>
      </c>
      <c r="Q270" s="42">
        <v>228</v>
      </c>
      <c r="R270" s="42">
        <v>646</v>
      </c>
      <c r="S270" s="48">
        <f t="shared" si="45"/>
        <v>0.73913043478260865</v>
      </c>
      <c r="T270" s="44">
        <v>2165</v>
      </c>
      <c r="U270" s="45">
        <f t="shared" si="46"/>
        <v>0.23602771362586605</v>
      </c>
      <c r="V270" s="44">
        <v>198</v>
      </c>
      <c r="W270" s="44">
        <v>313</v>
      </c>
      <c r="X270" s="45">
        <f t="shared" si="47"/>
        <v>0.61252446183953035</v>
      </c>
      <c r="Y270" s="49">
        <f t="shared" si="48"/>
        <v>0.19931173653415027</v>
      </c>
      <c r="Z270" s="49">
        <f t="shared" si="49"/>
        <v>0.76651593074978319</v>
      </c>
    </row>
    <row r="271" spans="1:26" x14ac:dyDescent="0.25">
      <c r="A271" s="47">
        <v>2304</v>
      </c>
      <c r="B271" s="42">
        <v>2156</v>
      </c>
      <c r="C271" s="42">
        <v>342</v>
      </c>
      <c r="D271" s="48">
        <f t="shared" si="40"/>
        <v>0.15862708719851576</v>
      </c>
      <c r="E271" s="42">
        <v>43</v>
      </c>
      <c r="F271" s="42">
        <v>349</v>
      </c>
      <c r="G271" s="48">
        <f t="shared" si="41"/>
        <v>0.89030612244897955</v>
      </c>
      <c r="H271" s="44">
        <v>2188</v>
      </c>
      <c r="I271" s="44">
        <v>395</v>
      </c>
      <c r="J271" s="45">
        <f t="shared" si="42"/>
        <v>0.18053016453382084</v>
      </c>
      <c r="K271" s="44">
        <v>70</v>
      </c>
      <c r="L271" s="44">
        <v>488</v>
      </c>
      <c r="M271" s="45">
        <f t="shared" si="43"/>
        <v>0.87455197132616491</v>
      </c>
      <c r="N271" s="42">
        <v>2236</v>
      </c>
      <c r="O271" s="42">
        <v>264</v>
      </c>
      <c r="P271" s="48">
        <f t="shared" si="44"/>
        <v>0.11806797853309481</v>
      </c>
      <c r="Q271" s="42">
        <v>200</v>
      </c>
      <c r="R271" s="42">
        <v>780</v>
      </c>
      <c r="S271" s="48">
        <f t="shared" si="45"/>
        <v>0.79591836734693877</v>
      </c>
      <c r="T271" s="44">
        <v>2238</v>
      </c>
      <c r="U271" s="45">
        <f t="shared" si="46"/>
        <v>0.25558534405719391</v>
      </c>
      <c r="V271" s="44">
        <v>188</v>
      </c>
      <c r="W271" s="44">
        <v>384</v>
      </c>
      <c r="X271" s="45">
        <f t="shared" si="47"/>
        <v>0.67132867132867136</v>
      </c>
      <c r="Y271" s="49">
        <f t="shared" si="48"/>
        <v>0.17820264358065635</v>
      </c>
      <c r="Z271" s="49">
        <f t="shared" si="49"/>
        <v>0.80802628311268876</v>
      </c>
    </row>
    <row r="272" spans="1:26" x14ac:dyDescent="0.25">
      <c r="A272" s="47">
        <v>2305</v>
      </c>
      <c r="B272" s="42">
        <v>1761</v>
      </c>
      <c r="C272" s="42">
        <v>349</v>
      </c>
      <c r="D272" s="48">
        <f t="shared" si="40"/>
        <v>0.19818285065303803</v>
      </c>
      <c r="E272" s="42">
        <v>49</v>
      </c>
      <c r="F272" s="42">
        <v>131</v>
      </c>
      <c r="G272" s="48">
        <f t="shared" si="41"/>
        <v>0.72777777777777775</v>
      </c>
      <c r="H272" s="44">
        <v>1770</v>
      </c>
      <c r="I272" s="44">
        <v>328</v>
      </c>
      <c r="J272" s="45">
        <f t="shared" si="42"/>
        <v>0.18531073446327684</v>
      </c>
      <c r="K272" s="44">
        <v>83</v>
      </c>
      <c r="L272" s="44">
        <v>166</v>
      </c>
      <c r="M272" s="45">
        <f t="shared" si="43"/>
        <v>0.66666666666666663</v>
      </c>
      <c r="N272" s="42">
        <v>1868</v>
      </c>
      <c r="O272" s="42">
        <v>313</v>
      </c>
      <c r="P272" s="48">
        <f t="shared" si="44"/>
        <v>0.16755888650963596</v>
      </c>
      <c r="Q272" s="42">
        <v>212</v>
      </c>
      <c r="R272" s="42">
        <v>404</v>
      </c>
      <c r="S272" s="48">
        <f t="shared" si="45"/>
        <v>0.6558441558441559</v>
      </c>
      <c r="T272" s="44">
        <v>1911</v>
      </c>
      <c r="U272" s="45">
        <f t="shared" si="46"/>
        <v>0.16797488226059654</v>
      </c>
      <c r="V272" s="44">
        <v>132</v>
      </c>
      <c r="W272" s="44">
        <v>189</v>
      </c>
      <c r="X272" s="45">
        <f t="shared" si="47"/>
        <v>0.58878504672897192</v>
      </c>
      <c r="Y272" s="49">
        <f t="shared" si="48"/>
        <v>0.17975683847163687</v>
      </c>
      <c r="Z272" s="49">
        <f t="shared" si="49"/>
        <v>0.65976841175439305</v>
      </c>
    </row>
    <row r="273" spans="1:26" x14ac:dyDescent="0.25">
      <c r="A273" s="47">
        <v>2306</v>
      </c>
      <c r="B273" s="42">
        <v>1954</v>
      </c>
      <c r="C273" s="42">
        <v>364</v>
      </c>
      <c r="D273" s="48">
        <f t="shared" si="40"/>
        <v>0.18628454452405321</v>
      </c>
      <c r="E273" s="42">
        <v>46</v>
      </c>
      <c r="F273" s="42">
        <v>278</v>
      </c>
      <c r="G273" s="48">
        <f t="shared" si="41"/>
        <v>0.85802469135802473</v>
      </c>
      <c r="H273" s="44">
        <v>1928</v>
      </c>
      <c r="I273" s="44">
        <v>380</v>
      </c>
      <c r="J273" s="45">
        <f t="shared" si="42"/>
        <v>0.1970954356846473</v>
      </c>
      <c r="K273" s="44">
        <v>74</v>
      </c>
      <c r="L273" s="44">
        <v>387</v>
      </c>
      <c r="M273" s="45">
        <f t="shared" si="43"/>
        <v>0.83947939262472882</v>
      </c>
      <c r="N273" s="42">
        <v>2001</v>
      </c>
      <c r="O273" s="42">
        <v>290</v>
      </c>
      <c r="P273" s="48">
        <f t="shared" si="44"/>
        <v>0.14492753623188406</v>
      </c>
      <c r="Q273" s="42">
        <v>176</v>
      </c>
      <c r="R273" s="42">
        <v>664</v>
      </c>
      <c r="S273" s="48">
        <f t="shared" si="45"/>
        <v>0.79047619047619044</v>
      </c>
      <c r="T273" s="44">
        <v>1948</v>
      </c>
      <c r="U273" s="45">
        <f t="shared" si="46"/>
        <v>0.26129363449691989</v>
      </c>
      <c r="V273" s="44">
        <v>147</v>
      </c>
      <c r="W273" s="44">
        <v>362</v>
      </c>
      <c r="X273" s="45">
        <f t="shared" si="47"/>
        <v>0.71119842829076618</v>
      </c>
      <c r="Y273" s="49">
        <f t="shared" si="48"/>
        <v>0.1974002877343761</v>
      </c>
      <c r="Z273" s="49">
        <f t="shared" si="49"/>
        <v>0.79979467568742746</v>
      </c>
    </row>
    <row r="274" spans="1:26" x14ac:dyDescent="0.25">
      <c r="A274" s="47">
        <v>2307</v>
      </c>
      <c r="B274" s="42">
        <v>3730</v>
      </c>
      <c r="C274" s="42">
        <v>717</v>
      </c>
      <c r="D274" s="48">
        <f t="shared" si="40"/>
        <v>0.19222520107238605</v>
      </c>
      <c r="E274" s="42">
        <v>97</v>
      </c>
      <c r="F274" s="42">
        <v>414</v>
      </c>
      <c r="G274" s="48">
        <f t="shared" si="41"/>
        <v>0.81017612524461835</v>
      </c>
      <c r="H274" s="44">
        <v>3910</v>
      </c>
      <c r="I274" s="44">
        <v>630</v>
      </c>
      <c r="J274" s="45">
        <f t="shared" si="42"/>
        <v>0.16112531969309463</v>
      </c>
      <c r="K274" s="44">
        <v>142</v>
      </c>
      <c r="L274" s="44">
        <v>536</v>
      </c>
      <c r="M274" s="45">
        <f t="shared" si="43"/>
        <v>0.79056047197640122</v>
      </c>
      <c r="N274" s="42">
        <v>4114</v>
      </c>
      <c r="O274" s="42">
        <v>430</v>
      </c>
      <c r="P274" s="48">
        <f t="shared" si="44"/>
        <v>0.10452114730189596</v>
      </c>
      <c r="Q274" s="42">
        <v>395</v>
      </c>
      <c r="R274" s="42">
        <v>1057</v>
      </c>
      <c r="S274" s="48">
        <f t="shared" si="45"/>
        <v>0.72796143250688705</v>
      </c>
      <c r="T274" s="44">
        <v>4182</v>
      </c>
      <c r="U274" s="45">
        <f t="shared" si="46"/>
        <v>0.21281683405069346</v>
      </c>
      <c r="V274" s="44">
        <v>364</v>
      </c>
      <c r="W274" s="44">
        <v>526</v>
      </c>
      <c r="X274" s="45">
        <f t="shared" si="47"/>
        <v>0.59101123595505622</v>
      </c>
      <c r="Y274" s="49">
        <f t="shared" si="48"/>
        <v>0.16767212552951752</v>
      </c>
      <c r="Z274" s="49">
        <f t="shared" si="49"/>
        <v>0.72992731642074071</v>
      </c>
    </row>
    <row r="275" spans="1:26" x14ac:dyDescent="0.25">
      <c r="A275" s="47">
        <v>2308</v>
      </c>
      <c r="B275" s="42">
        <v>2467</v>
      </c>
      <c r="C275" s="42">
        <v>422</v>
      </c>
      <c r="D275" s="48">
        <f t="shared" si="40"/>
        <v>0.17105796513984597</v>
      </c>
      <c r="E275" s="42">
        <v>49</v>
      </c>
      <c r="F275" s="42">
        <v>163</v>
      </c>
      <c r="G275" s="48">
        <f t="shared" si="41"/>
        <v>0.76886792452830188</v>
      </c>
      <c r="H275" s="44">
        <v>2574</v>
      </c>
      <c r="I275" s="44">
        <v>419</v>
      </c>
      <c r="J275" s="45">
        <f t="shared" si="42"/>
        <v>0.16278166278166278</v>
      </c>
      <c r="K275" s="44">
        <v>57</v>
      </c>
      <c r="L275" s="44">
        <v>206</v>
      </c>
      <c r="M275" s="45">
        <f t="shared" si="43"/>
        <v>0.78326996197718635</v>
      </c>
      <c r="N275" s="42">
        <v>2864</v>
      </c>
      <c r="O275" s="42">
        <v>424</v>
      </c>
      <c r="P275" s="48">
        <f t="shared" si="44"/>
        <v>0.14804469273743018</v>
      </c>
      <c r="Q275" s="42">
        <v>211</v>
      </c>
      <c r="R275" s="42">
        <v>502</v>
      </c>
      <c r="S275" s="48">
        <f t="shared" si="45"/>
        <v>0.70406732117812065</v>
      </c>
      <c r="T275" s="44">
        <v>3043</v>
      </c>
      <c r="U275" s="45">
        <f t="shared" si="46"/>
        <v>0.13440683535984227</v>
      </c>
      <c r="V275" s="44">
        <v>134</v>
      </c>
      <c r="W275" s="44">
        <v>275</v>
      </c>
      <c r="X275" s="45">
        <f t="shared" si="47"/>
        <v>0.67237163814180934</v>
      </c>
      <c r="Y275" s="49">
        <f t="shared" si="48"/>
        <v>0.15407278900469532</v>
      </c>
      <c r="Z275" s="49">
        <f t="shared" si="49"/>
        <v>0.73214421145635455</v>
      </c>
    </row>
    <row r="276" spans="1:26" x14ac:dyDescent="0.25">
      <c r="A276" s="47">
        <v>2309</v>
      </c>
      <c r="B276" s="42">
        <v>1602</v>
      </c>
      <c r="C276" s="42">
        <v>307</v>
      </c>
      <c r="D276" s="48">
        <f t="shared" si="40"/>
        <v>0.1916354556803995</v>
      </c>
      <c r="E276" s="42">
        <v>38</v>
      </c>
      <c r="F276" s="42">
        <v>91</v>
      </c>
      <c r="G276" s="48">
        <f t="shared" si="41"/>
        <v>0.70542635658914732</v>
      </c>
      <c r="H276" s="44">
        <v>1573</v>
      </c>
      <c r="I276" s="44">
        <v>137</v>
      </c>
      <c r="J276" s="45">
        <f t="shared" si="42"/>
        <v>8.7094723458359821E-2</v>
      </c>
      <c r="K276" s="44">
        <v>40</v>
      </c>
      <c r="L276" s="44">
        <v>93</v>
      </c>
      <c r="M276" s="45">
        <f t="shared" si="43"/>
        <v>0.6992481203007519</v>
      </c>
      <c r="N276" s="42">
        <v>1616</v>
      </c>
      <c r="O276" s="42">
        <v>235</v>
      </c>
      <c r="P276" s="48">
        <f t="shared" si="44"/>
        <v>0.14542079207920791</v>
      </c>
      <c r="Q276" s="42">
        <v>122</v>
      </c>
      <c r="R276" s="42">
        <v>152</v>
      </c>
      <c r="S276" s="48">
        <f t="shared" si="45"/>
        <v>0.55474452554744524</v>
      </c>
      <c r="T276" s="44">
        <v>1609</v>
      </c>
      <c r="U276" s="45">
        <f t="shared" si="46"/>
        <v>8.7010565568676201E-2</v>
      </c>
      <c r="V276" s="44">
        <v>62</v>
      </c>
      <c r="W276" s="44">
        <v>78</v>
      </c>
      <c r="X276" s="45">
        <f t="shared" si="47"/>
        <v>0.55714285714285716</v>
      </c>
      <c r="Y276" s="49">
        <f t="shared" si="48"/>
        <v>0.12779038419666086</v>
      </c>
      <c r="Z276" s="49">
        <f t="shared" si="49"/>
        <v>0.62914046489505038</v>
      </c>
    </row>
    <row r="277" spans="1:26" x14ac:dyDescent="0.25">
      <c r="A277" s="47">
        <v>2310</v>
      </c>
      <c r="B277" s="42">
        <v>1887</v>
      </c>
      <c r="C277" s="42">
        <v>300</v>
      </c>
      <c r="D277" s="48">
        <f t="shared" si="40"/>
        <v>0.1589825119236884</v>
      </c>
      <c r="E277" s="42">
        <v>41</v>
      </c>
      <c r="F277" s="42">
        <v>280</v>
      </c>
      <c r="G277" s="48">
        <f t="shared" si="41"/>
        <v>0.87227414330218067</v>
      </c>
      <c r="H277" s="44">
        <v>1842</v>
      </c>
      <c r="I277" s="44">
        <v>254</v>
      </c>
      <c r="J277" s="45">
        <f t="shared" si="42"/>
        <v>0.13789359391965256</v>
      </c>
      <c r="K277" s="44">
        <v>56</v>
      </c>
      <c r="L277" s="44">
        <v>365</v>
      </c>
      <c r="M277" s="45">
        <f t="shared" si="43"/>
        <v>0.8669833729216152</v>
      </c>
      <c r="N277" s="42">
        <v>1952</v>
      </c>
      <c r="O277" s="42">
        <v>223</v>
      </c>
      <c r="P277" s="48">
        <f t="shared" si="44"/>
        <v>0.11424180327868852</v>
      </c>
      <c r="Q277" s="42">
        <v>159</v>
      </c>
      <c r="R277" s="42">
        <v>502</v>
      </c>
      <c r="S277" s="48">
        <f t="shared" si="45"/>
        <v>0.75945537065052948</v>
      </c>
      <c r="T277" s="44">
        <v>1912</v>
      </c>
      <c r="U277" s="45">
        <f t="shared" si="46"/>
        <v>0.19769874476987448</v>
      </c>
      <c r="V277" s="44">
        <v>130</v>
      </c>
      <c r="W277" s="44">
        <v>248</v>
      </c>
      <c r="X277" s="45">
        <f t="shared" si="47"/>
        <v>0.65608465608465605</v>
      </c>
      <c r="Y277" s="49">
        <f t="shared" si="48"/>
        <v>0.152204163472976</v>
      </c>
      <c r="Z277" s="49">
        <f t="shared" si="49"/>
        <v>0.78869938573974541</v>
      </c>
    </row>
    <row r="278" spans="1:26" x14ac:dyDescent="0.25">
      <c r="A278" s="47">
        <v>2313</v>
      </c>
      <c r="B278" s="42">
        <v>2255</v>
      </c>
      <c r="C278" s="42">
        <v>500</v>
      </c>
      <c r="D278" s="48">
        <f t="shared" si="40"/>
        <v>0.22172949002217296</v>
      </c>
      <c r="E278" s="42">
        <v>53</v>
      </c>
      <c r="F278" s="42">
        <v>272</v>
      </c>
      <c r="G278" s="48">
        <f t="shared" si="41"/>
        <v>0.83692307692307688</v>
      </c>
      <c r="H278" s="44">
        <v>2267</v>
      </c>
      <c r="I278" s="44">
        <v>467</v>
      </c>
      <c r="J278" s="45">
        <f t="shared" si="42"/>
        <v>0.20599911777679752</v>
      </c>
      <c r="K278" s="44">
        <v>105</v>
      </c>
      <c r="L278" s="44">
        <v>375</v>
      </c>
      <c r="M278" s="45">
        <f t="shared" si="43"/>
        <v>0.78125</v>
      </c>
      <c r="N278" s="42">
        <v>2308</v>
      </c>
      <c r="O278" s="42">
        <v>342</v>
      </c>
      <c r="P278" s="48">
        <f t="shared" si="44"/>
        <v>0.14818024263431542</v>
      </c>
      <c r="Q278" s="42">
        <v>246</v>
      </c>
      <c r="R278" s="42">
        <v>687</v>
      </c>
      <c r="S278" s="48">
        <f t="shared" si="45"/>
        <v>0.7363344051446945</v>
      </c>
      <c r="T278" s="44">
        <v>2270</v>
      </c>
      <c r="U278" s="45">
        <f t="shared" si="46"/>
        <v>0.23348017621145375</v>
      </c>
      <c r="V278" s="44">
        <v>183</v>
      </c>
      <c r="W278" s="44">
        <v>347</v>
      </c>
      <c r="X278" s="45">
        <f t="shared" si="47"/>
        <v>0.65471698113207544</v>
      </c>
      <c r="Y278" s="49">
        <f t="shared" si="48"/>
        <v>0.20234725666118492</v>
      </c>
      <c r="Z278" s="49">
        <f t="shared" si="49"/>
        <v>0.75230611579996165</v>
      </c>
    </row>
    <row r="279" spans="1:26" x14ac:dyDescent="0.25">
      <c r="A279" s="47">
        <v>2314</v>
      </c>
      <c r="B279" s="42">
        <v>3264</v>
      </c>
      <c r="C279" s="42">
        <v>640</v>
      </c>
      <c r="D279" s="48">
        <f t="shared" si="40"/>
        <v>0.19607843137254902</v>
      </c>
      <c r="E279" s="42">
        <v>59</v>
      </c>
      <c r="F279" s="42">
        <v>424</v>
      </c>
      <c r="G279" s="48">
        <f t="shared" si="41"/>
        <v>0.87784679089026918</v>
      </c>
      <c r="H279" s="44">
        <v>3209</v>
      </c>
      <c r="I279" s="44">
        <v>598</v>
      </c>
      <c r="J279" s="45">
        <f t="shared" si="42"/>
        <v>0.1863508881271424</v>
      </c>
      <c r="K279" s="44">
        <v>103</v>
      </c>
      <c r="L279" s="44">
        <v>607</v>
      </c>
      <c r="M279" s="45">
        <f t="shared" si="43"/>
        <v>0.8549295774647887</v>
      </c>
      <c r="N279" s="42">
        <v>3310</v>
      </c>
      <c r="O279" s="42">
        <v>434</v>
      </c>
      <c r="P279" s="48">
        <f t="shared" si="44"/>
        <v>0.13111782477341391</v>
      </c>
      <c r="Q279" s="42">
        <v>281</v>
      </c>
      <c r="R279" s="42">
        <v>1046</v>
      </c>
      <c r="S279" s="48">
        <f t="shared" si="45"/>
        <v>0.78824415975885453</v>
      </c>
      <c r="T279" s="44">
        <v>3269</v>
      </c>
      <c r="U279" s="45">
        <f t="shared" si="46"/>
        <v>0.24441725298256348</v>
      </c>
      <c r="V279" s="44">
        <v>252</v>
      </c>
      <c r="W279" s="44">
        <v>547</v>
      </c>
      <c r="X279" s="45">
        <f t="shared" si="47"/>
        <v>0.68460575719649563</v>
      </c>
      <c r="Y279" s="49">
        <f t="shared" si="48"/>
        <v>0.18949109931391719</v>
      </c>
      <c r="Z279" s="49">
        <f t="shared" si="49"/>
        <v>0.80140657132760207</v>
      </c>
    </row>
    <row r="280" spans="1:26" x14ac:dyDescent="0.25">
      <c r="A280" s="47">
        <v>2315</v>
      </c>
      <c r="B280" s="42">
        <v>1788</v>
      </c>
      <c r="C280" s="42">
        <v>331</v>
      </c>
      <c r="D280" s="48">
        <f t="shared" si="40"/>
        <v>0.18512304250559283</v>
      </c>
      <c r="E280" s="42">
        <v>36</v>
      </c>
      <c r="F280" s="42">
        <v>98</v>
      </c>
      <c r="G280" s="48">
        <f t="shared" si="41"/>
        <v>0.73134328358208955</v>
      </c>
      <c r="H280" s="44">
        <v>1714</v>
      </c>
      <c r="I280" s="44">
        <v>223</v>
      </c>
      <c r="J280" s="45">
        <f t="shared" si="42"/>
        <v>0.13010501750291714</v>
      </c>
      <c r="K280" s="44">
        <v>38</v>
      </c>
      <c r="L280" s="44">
        <v>96</v>
      </c>
      <c r="M280" s="45">
        <f t="shared" si="43"/>
        <v>0.71641791044776115</v>
      </c>
      <c r="N280" s="42">
        <v>1961</v>
      </c>
      <c r="O280" s="42">
        <v>272</v>
      </c>
      <c r="P280" s="48">
        <f t="shared" si="44"/>
        <v>0.1387047424783274</v>
      </c>
      <c r="Q280" s="42">
        <v>197</v>
      </c>
      <c r="R280" s="42">
        <v>210</v>
      </c>
      <c r="S280" s="48">
        <f t="shared" si="45"/>
        <v>0.51597051597051602</v>
      </c>
      <c r="T280" s="44">
        <v>1975</v>
      </c>
      <c r="U280" s="45">
        <f t="shared" si="46"/>
        <v>0.11949367088607595</v>
      </c>
      <c r="V280" s="44">
        <v>132</v>
      </c>
      <c r="W280" s="44">
        <v>104</v>
      </c>
      <c r="X280" s="45">
        <f t="shared" si="47"/>
        <v>0.44067796610169491</v>
      </c>
      <c r="Y280" s="49">
        <f t="shared" si="48"/>
        <v>0.14335661834322833</v>
      </c>
      <c r="Z280" s="49">
        <f t="shared" si="49"/>
        <v>0.60110241902551542</v>
      </c>
    </row>
    <row r="281" spans="1:26" x14ac:dyDescent="0.25">
      <c r="A281" s="47">
        <v>2316</v>
      </c>
      <c r="B281" s="42">
        <v>1744</v>
      </c>
      <c r="C281" s="42">
        <v>264</v>
      </c>
      <c r="D281" s="48">
        <f t="shared" si="40"/>
        <v>0.15137614678899083</v>
      </c>
      <c r="E281" s="42">
        <v>46</v>
      </c>
      <c r="F281" s="42">
        <v>188</v>
      </c>
      <c r="G281" s="48">
        <f t="shared" si="41"/>
        <v>0.80341880341880345</v>
      </c>
      <c r="H281" s="44">
        <v>1723</v>
      </c>
      <c r="I281" s="44">
        <v>220</v>
      </c>
      <c r="J281" s="45">
        <f t="shared" si="42"/>
        <v>0.12768427161926871</v>
      </c>
      <c r="K281" s="44">
        <v>75</v>
      </c>
      <c r="L281" s="44">
        <v>182</v>
      </c>
      <c r="M281" s="45">
        <f t="shared" si="43"/>
        <v>0.70817120622568097</v>
      </c>
      <c r="N281" s="42">
        <v>1891</v>
      </c>
      <c r="O281" s="42">
        <v>246</v>
      </c>
      <c r="P281" s="48">
        <f t="shared" si="44"/>
        <v>0.13008989952406133</v>
      </c>
      <c r="Q281" s="42">
        <v>229</v>
      </c>
      <c r="R281" s="42">
        <v>349</v>
      </c>
      <c r="S281" s="48">
        <f t="shared" si="45"/>
        <v>0.60380622837370246</v>
      </c>
      <c r="T281" s="44">
        <v>1931</v>
      </c>
      <c r="U281" s="45">
        <f t="shared" si="46"/>
        <v>0.1657172449508027</v>
      </c>
      <c r="V281" s="44">
        <v>162</v>
      </c>
      <c r="W281" s="44">
        <v>158</v>
      </c>
      <c r="X281" s="45">
        <f t="shared" si="47"/>
        <v>0.49375000000000002</v>
      </c>
      <c r="Y281" s="49">
        <f t="shared" si="48"/>
        <v>0.14371689072078089</v>
      </c>
      <c r="Z281" s="49">
        <f t="shared" si="49"/>
        <v>0.65228655950454684</v>
      </c>
    </row>
    <row r="282" spans="1:26" x14ac:dyDescent="0.25">
      <c r="A282" s="47">
        <v>2317</v>
      </c>
      <c r="B282" s="42">
        <v>1245</v>
      </c>
      <c r="C282" s="42">
        <v>295</v>
      </c>
      <c r="D282" s="48">
        <f t="shared" si="40"/>
        <v>0.23694779116465864</v>
      </c>
      <c r="E282" s="42">
        <v>24</v>
      </c>
      <c r="F282" s="42">
        <v>205</v>
      </c>
      <c r="G282" s="48">
        <f t="shared" si="41"/>
        <v>0.89519650655021832</v>
      </c>
      <c r="H282" s="44">
        <v>1244</v>
      </c>
      <c r="I282" s="44">
        <v>263</v>
      </c>
      <c r="J282" s="45">
        <f t="shared" si="42"/>
        <v>0.21141479099678456</v>
      </c>
      <c r="K282" s="44">
        <v>40</v>
      </c>
      <c r="L282" s="44">
        <v>217</v>
      </c>
      <c r="M282" s="45">
        <f t="shared" si="43"/>
        <v>0.8443579766536965</v>
      </c>
      <c r="N282" s="42">
        <v>1301</v>
      </c>
      <c r="O282" s="42">
        <v>176</v>
      </c>
      <c r="P282" s="48">
        <f t="shared" si="44"/>
        <v>0.13528055342044581</v>
      </c>
      <c r="Q282" s="42">
        <v>119</v>
      </c>
      <c r="R282" s="42">
        <v>348</v>
      </c>
      <c r="S282" s="48">
        <f t="shared" si="45"/>
        <v>0.7451820128479657</v>
      </c>
      <c r="T282" s="44">
        <v>1314</v>
      </c>
      <c r="U282" s="45">
        <f t="shared" si="46"/>
        <v>0.23668188736681886</v>
      </c>
      <c r="V282" s="44">
        <v>106</v>
      </c>
      <c r="W282" s="44">
        <v>205</v>
      </c>
      <c r="X282" s="45">
        <f t="shared" si="47"/>
        <v>0.65916398713826363</v>
      </c>
      <c r="Y282" s="49">
        <f t="shared" si="48"/>
        <v>0.205081255737177</v>
      </c>
      <c r="Z282" s="49">
        <f t="shared" si="49"/>
        <v>0.78597512079753606</v>
      </c>
    </row>
    <row r="283" spans="1:26" x14ac:dyDescent="0.25">
      <c r="A283" s="47">
        <v>2318</v>
      </c>
      <c r="B283" s="42">
        <v>1799</v>
      </c>
      <c r="C283" s="42">
        <v>302</v>
      </c>
      <c r="D283" s="48">
        <f t="shared" si="40"/>
        <v>0.16787103946637019</v>
      </c>
      <c r="E283" s="42">
        <v>31</v>
      </c>
      <c r="F283" s="42">
        <v>240</v>
      </c>
      <c r="G283" s="48">
        <f t="shared" si="41"/>
        <v>0.88560885608856088</v>
      </c>
      <c r="H283" s="44">
        <v>1766</v>
      </c>
      <c r="I283" s="44">
        <v>274</v>
      </c>
      <c r="J283" s="45">
        <f t="shared" si="42"/>
        <v>0.1551528878822197</v>
      </c>
      <c r="K283" s="44">
        <v>53</v>
      </c>
      <c r="L283" s="44">
        <v>313</v>
      </c>
      <c r="M283" s="45">
        <f t="shared" si="43"/>
        <v>0.85519125683060104</v>
      </c>
      <c r="N283" s="42">
        <v>1859</v>
      </c>
      <c r="O283" s="42">
        <v>250</v>
      </c>
      <c r="P283" s="48">
        <f t="shared" si="44"/>
        <v>0.13448090371167296</v>
      </c>
      <c r="Q283" s="42">
        <v>127</v>
      </c>
      <c r="R283" s="42">
        <v>491</v>
      </c>
      <c r="S283" s="48">
        <f t="shared" si="45"/>
        <v>0.79449838187702271</v>
      </c>
      <c r="T283" s="44">
        <v>1867</v>
      </c>
      <c r="U283" s="45">
        <f t="shared" si="46"/>
        <v>0.19925013390465987</v>
      </c>
      <c r="V283" s="44">
        <v>114</v>
      </c>
      <c r="W283" s="44">
        <v>258</v>
      </c>
      <c r="X283" s="45">
        <f t="shared" si="47"/>
        <v>0.69354838709677424</v>
      </c>
      <c r="Y283" s="49">
        <f t="shared" si="48"/>
        <v>0.16418874124123067</v>
      </c>
      <c r="Z283" s="49">
        <f t="shared" si="49"/>
        <v>0.80721172047323975</v>
      </c>
    </row>
    <row r="284" spans="1:26" x14ac:dyDescent="0.25">
      <c r="A284" s="47">
        <v>2319</v>
      </c>
      <c r="B284" s="42">
        <v>2379</v>
      </c>
      <c r="C284" s="42">
        <v>495</v>
      </c>
      <c r="D284" s="48">
        <f t="shared" si="40"/>
        <v>0.20807061790668349</v>
      </c>
      <c r="E284" s="42">
        <v>49</v>
      </c>
      <c r="F284" s="42">
        <v>290</v>
      </c>
      <c r="G284" s="48">
        <f t="shared" si="41"/>
        <v>0.85545722713864303</v>
      </c>
      <c r="H284" s="44">
        <v>2383</v>
      </c>
      <c r="I284" s="44">
        <v>462</v>
      </c>
      <c r="J284" s="45">
        <f t="shared" si="42"/>
        <v>0.19387326898866974</v>
      </c>
      <c r="K284" s="44">
        <v>107</v>
      </c>
      <c r="L284" s="44">
        <v>371</v>
      </c>
      <c r="M284" s="45">
        <f t="shared" si="43"/>
        <v>0.77615062761506282</v>
      </c>
      <c r="N284" s="42">
        <v>2408</v>
      </c>
      <c r="O284" s="42">
        <v>367</v>
      </c>
      <c r="P284" s="48">
        <f t="shared" si="44"/>
        <v>0.15240863787375417</v>
      </c>
      <c r="Q284" s="42">
        <v>222</v>
      </c>
      <c r="R284" s="42">
        <v>709</v>
      </c>
      <c r="S284" s="48">
        <f t="shared" si="45"/>
        <v>0.76154672395273904</v>
      </c>
      <c r="T284" s="44">
        <v>2405</v>
      </c>
      <c r="U284" s="45">
        <f t="shared" si="46"/>
        <v>0.24781704781704783</v>
      </c>
      <c r="V284" s="44">
        <v>217</v>
      </c>
      <c r="W284" s="44">
        <v>379</v>
      </c>
      <c r="X284" s="45">
        <f t="shared" si="47"/>
        <v>0.63590604026845643</v>
      </c>
      <c r="Y284" s="49">
        <f t="shared" si="48"/>
        <v>0.20054239314653879</v>
      </c>
      <c r="Z284" s="49">
        <f t="shared" si="49"/>
        <v>0.75726515474372535</v>
      </c>
    </row>
    <row r="285" spans="1:26" x14ac:dyDescent="0.25">
      <c r="A285" s="47">
        <v>2320</v>
      </c>
      <c r="B285" s="42">
        <v>1970</v>
      </c>
      <c r="C285" s="42">
        <v>391</v>
      </c>
      <c r="D285" s="48">
        <f t="shared" si="40"/>
        <v>0.19847715736040608</v>
      </c>
      <c r="E285" s="42">
        <v>91</v>
      </c>
      <c r="F285" s="42">
        <v>64</v>
      </c>
      <c r="G285" s="48">
        <f t="shared" si="41"/>
        <v>0.41290322580645161</v>
      </c>
      <c r="H285" s="44">
        <v>1976</v>
      </c>
      <c r="I285" s="44">
        <v>252</v>
      </c>
      <c r="J285" s="45">
        <f t="shared" si="42"/>
        <v>0.12753036437246965</v>
      </c>
      <c r="K285" s="44">
        <v>88</v>
      </c>
      <c r="L285" s="44">
        <v>109</v>
      </c>
      <c r="M285" s="45">
        <f t="shared" si="43"/>
        <v>0.5532994923857868</v>
      </c>
      <c r="N285" s="42">
        <v>2151</v>
      </c>
      <c r="O285" s="42">
        <v>299</v>
      </c>
      <c r="P285" s="48">
        <f t="shared" si="44"/>
        <v>0.1390051139005114</v>
      </c>
      <c r="Q285" s="42">
        <v>219</v>
      </c>
      <c r="R285" s="42">
        <v>147</v>
      </c>
      <c r="S285" s="48">
        <f t="shared" si="45"/>
        <v>0.40163934426229508</v>
      </c>
      <c r="T285" s="44">
        <v>2172</v>
      </c>
      <c r="U285" s="45">
        <f t="shared" si="46"/>
        <v>9.8526703499079188E-2</v>
      </c>
      <c r="V285" s="44">
        <v>138</v>
      </c>
      <c r="W285" s="44">
        <v>76</v>
      </c>
      <c r="X285" s="45">
        <f t="shared" si="47"/>
        <v>0.35514018691588783</v>
      </c>
      <c r="Y285" s="49">
        <f t="shared" si="48"/>
        <v>0.14088483478311659</v>
      </c>
      <c r="Z285" s="49">
        <f t="shared" si="49"/>
        <v>0.4307455623426053</v>
      </c>
    </row>
    <row r="286" spans="1:26" x14ac:dyDescent="0.25">
      <c r="A286" s="47">
        <v>2341</v>
      </c>
      <c r="B286" s="42">
        <v>368</v>
      </c>
      <c r="C286" s="42">
        <v>76</v>
      </c>
      <c r="D286" s="48">
        <f t="shared" si="40"/>
        <v>0.20652173913043478</v>
      </c>
      <c r="E286" s="42">
        <v>17</v>
      </c>
      <c r="F286" s="42">
        <v>13</v>
      </c>
      <c r="G286" s="48">
        <f t="shared" si="41"/>
        <v>0.43333333333333335</v>
      </c>
      <c r="H286" s="44">
        <v>370</v>
      </c>
      <c r="I286" s="44">
        <v>58</v>
      </c>
      <c r="J286" s="45">
        <f t="shared" si="42"/>
        <v>0.15675675675675677</v>
      </c>
      <c r="K286" s="44">
        <v>15</v>
      </c>
      <c r="L286" s="44">
        <v>15</v>
      </c>
      <c r="M286" s="45">
        <f t="shared" si="43"/>
        <v>0.5</v>
      </c>
      <c r="N286" s="42">
        <v>414</v>
      </c>
      <c r="O286" s="42">
        <v>55</v>
      </c>
      <c r="P286" s="48">
        <f t="shared" si="44"/>
        <v>0.13285024154589373</v>
      </c>
      <c r="Q286" s="42">
        <v>53</v>
      </c>
      <c r="R286" s="42">
        <v>42</v>
      </c>
      <c r="S286" s="48">
        <f t="shared" si="45"/>
        <v>0.44210526315789472</v>
      </c>
      <c r="T286" s="44">
        <v>424</v>
      </c>
      <c r="U286" s="45">
        <f t="shared" si="46"/>
        <v>8.9622641509433956E-2</v>
      </c>
      <c r="V286" s="44">
        <v>29</v>
      </c>
      <c r="W286" s="44">
        <v>9</v>
      </c>
      <c r="X286" s="45">
        <f t="shared" si="47"/>
        <v>0.23684210526315788</v>
      </c>
      <c r="Y286" s="49">
        <f t="shared" si="48"/>
        <v>0.14643784473562982</v>
      </c>
      <c r="Z286" s="49">
        <f t="shared" si="49"/>
        <v>0.40307017543859652</v>
      </c>
    </row>
    <row r="287" spans="1:26" x14ac:dyDescent="0.25">
      <c r="A287" s="47">
        <v>2349</v>
      </c>
      <c r="B287" s="42">
        <v>1422</v>
      </c>
      <c r="C287" s="42">
        <v>319</v>
      </c>
      <c r="D287" s="48">
        <f t="shared" si="40"/>
        <v>0.22433192686357242</v>
      </c>
      <c r="E287" s="42">
        <v>111</v>
      </c>
      <c r="F287" s="42">
        <v>69</v>
      </c>
      <c r="G287" s="48">
        <f t="shared" si="41"/>
        <v>0.38333333333333336</v>
      </c>
      <c r="H287" s="44">
        <v>1487</v>
      </c>
      <c r="I287" s="44">
        <v>294</v>
      </c>
      <c r="J287" s="45">
        <f t="shared" si="42"/>
        <v>0.1977135171486214</v>
      </c>
      <c r="K287" s="44">
        <v>100</v>
      </c>
      <c r="L287" s="44">
        <v>84</v>
      </c>
      <c r="M287" s="45">
        <f t="shared" si="43"/>
        <v>0.45652173913043476</v>
      </c>
      <c r="N287" s="42">
        <v>1632</v>
      </c>
      <c r="O287" s="42">
        <v>292</v>
      </c>
      <c r="P287" s="48">
        <f t="shared" si="44"/>
        <v>0.17892156862745098</v>
      </c>
      <c r="Q287" s="42">
        <v>270</v>
      </c>
      <c r="R287" s="42">
        <v>205</v>
      </c>
      <c r="S287" s="48">
        <f t="shared" si="45"/>
        <v>0.43157894736842106</v>
      </c>
      <c r="T287" s="44">
        <v>1708</v>
      </c>
      <c r="U287" s="45">
        <f t="shared" si="46"/>
        <v>0.14402810304449648</v>
      </c>
      <c r="V287" s="44">
        <v>161</v>
      </c>
      <c r="W287" s="44">
        <v>85</v>
      </c>
      <c r="X287" s="45">
        <f t="shared" si="47"/>
        <v>0.34552845528455284</v>
      </c>
      <c r="Y287" s="49">
        <f t="shared" si="48"/>
        <v>0.18624877892103531</v>
      </c>
      <c r="Z287" s="49">
        <f t="shared" si="49"/>
        <v>0.40424061877918549</v>
      </c>
    </row>
    <row r="288" spans="1:26" x14ac:dyDescent="0.25">
      <c r="A288" s="47">
        <v>2353</v>
      </c>
      <c r="B288" s="42">
        <v>1264</v>
      </c>
      <c r="C288" s="42">
        <v>229</v>
      </c>
      <c r="D288" s="48">
        <f t="shared" si="40"/>
        <v>0.18117088607594936</v>
      </c>
      <c r="E288" s="42">
        <v>67</v>
      </c>
      <c r="F288" s="42">
        <v>57</v>
      </c>
      <c r="G288" s="48">
        <f t="shared" si="41"/>
        <v>0.45967741935483869</v>
      </c>
      <c r="H288" s="44">
        <v>1282</v>
      </c>
      <c r="I288" s="44">
        <v>153</v>
      </c>
      <c r="J288" s="45">
        <f t="shared" si="42"/>
        <v>0.11934477379095164</v>
      </c>
      <c r="K288" s="44">
        <v>54</v>
      </c>
      <c r="L288" s="44">
        <v>75</v>
      </c>
      <c r="M288" s="45">
        <f t="shared" si="43"/>
        <v>0.58139534883720934</v>
      </c>
      <c r="N288" s="42">
        <v>1340</v>
      </c>
      <c r="O288" s="42">
        <v>197</v>
      </c>
      <c r="P288" s="48">
        <f t="shared" si="44"/>
        <v>0.14701492537313432</v>
      </c>
      <c r="Q288" s="42">
        <v>146</v>
      </c>
      <c r="R288" s="42">
        <v>164</v>
      </c>
      <c r="S288" s="48">
        <f t="shared" si="45"/>
        <v>0.52903225806451615</v>
      </c>
      <c r="T288" s="44">
        <v>1330</v>
      </c>
      <c r="U288" s="45">
        <f t="shared" si="46"/>
        <v>0.12781954887218044</v>
      </c>
      <c r="V288" s="44">
        <v>95</v>
      </c>
      <c r="W288" s="44">
        <v>75</v>
      </c>
      <c r="X288" s="45">
        <f t="shared" si="47"/>
        <v>0.44117647058823528</v>
      </c>
      <c r="Y288" s="49">
        <f t="shared" si="48"/>
        <v>0.14383753352805395</v>
      </c>
      <c r="Z288" s="49">
        <f t="shared" si="49"/>
        <v>0.50282037421119985</v>
      </c>
    </row>
    <row r="289" spans="1:26" x14ac:dyDescent="0.25">
      <c r="A289" s="47">
        <v>2354</v>
      </c>
      <c r="B289" s="42">
        <v>2358</v>
      </c>
      <c r="C289" s="42">
        <v>565</v>
      </c>
      <c r="D289" s="48">
        <f t="shared" si="40"/>
        <v>0.23960983884648007</v>
      </c>
      <c r="E289" s="42">
        <v>129</v>
      </c>
      <c r="F289" s="42">
        <v>111</v>
      </c>
      <c r="G289" s="48">
        <f t="shared" si="41"/>
        <v>0.46250000000000002</v>
      </c>
      <c r="H289" s="44">
        <v>2379</v>
      </c>
      <c r="I289" s="44">
        <v>361</v>
      </c>
      <c r="J289" s="45">
        <f t="shared" si="42"/>
        <v>0.15174443043295502</v>
      </c>
      <c r="K289" s="44">
        <v>98</v>
      </c>
      <c r="L289" s="44">
        <v>138</v>
      </c>
      <c r="M289" s="45">
        <f t="shared" si="43"/>
        <v>0.5847457627118644</v>
      </c>
      <c r="N289" s="42">
        <v>2484</v>
      </c>
      <c r="O289" s="42">
        <v>420</v>
      </c>
      <c r="P289" s="48">
        <f t="shared" si="44"/>
        <v>0.16908212560386474</v>
      </c>
      <c r="Q289" s="42">
        <v>297</v>
      </c>
      <c r="R289" s="42">
        <v>291</v>
      </c>
      <c r="S289" s="48">
        <f t="shared" si="45"/>
        <v>0.49489795918367346</v>
      </c>
      <c r="T289" s="44">
        <v>2440</v>
      </c>
      <c r="U289" s="45">
        <f t="shared" si="46"/>
        <v>0.15040983606557376</v>
      </c>
      <c r="V289" s="44">
        <v>234</v>
      </c>
      <c r="W289" s="44">
        <v>133</v>
      </c>
      <c r="X289" s="45">
        <f t="shared" si="47"/>
        <v>0.36239782016348776</v>
      </c>
      <c r="Y289" s="49">
        <f t="shared" si="48"/>
        <v>0.17771155773721842</v>
      </c>
      <c r="Z289" s="49">
        <f t="shared" si="49"/>
        <v>0.47613538551475643</v>
      </c>
    </row>
    <row r="290" spans="1:26" x14ac:dyDescent="0.25">
      <c r="A290" s="47">
        <v>2355</v>
      </c>
      <c r="B290" s="42">
        <v>1421</v>
      </c>
      <c r="C290" s="42">
        <v>332</v>
      </c>
      <c r="D290" s="48">
        <f t="shared" si="40"/>
        <v>0.23363828289936664</v>
      </c>
      <c r="E290" s="42">
        <v>18</v>
      </c>
      <c r="F290" s="42">
        <v>102</v>
      </c>
      <c r="G290" s="48">
        <f t="shared" si="41"/>
        <v>0.85</v>
      </c>
      <c r="H290" s="44">
        <v>1502</v>
      </c>
      <c r="I290" s="44">
        <v>258</v>
      </c>
      <c r="J290" s="45">
        <f t="shared" si="42"/>
        <v>0.17177097203728361</v>
      </c>
      <c r="K290" s="44">
        <v>35</v>
      </c>
      <c r="L290" s="44">
        <v>100</v>
      </c>
      <c r="M290" s="45">
        <f t="shared" si="43"/>
        <v>0.7407407407407407</v>
      </c>
      <c r="N290" s="42">
        <v>1613</v>
      </c>
      <c r="O290" s="42">
        <v>281</v>
      </c>
      <c r="P290" s="48">
        <f t="shared" si="44"/>
        <v>0.17420954742715436</v>
      </c>
      <c r="Q290" s="42">
        <v>114</v>
      </c>
      <c r="R290" s="42">
        <v>283</v>
      </c>
      <c r="S290" s="48">
        <f t="shared" si="45"/>
        <v>0.7128463476070529</v>
      </c>
      <c r="T290" s="44">
        <v>1639</v>
      </c>
      <c r="U290" s="45">
        <f t="shared" si="46"/>
        <v>0.15070164734594266</v>
      </c>
      <c r="V290" s="44">
        <v>97</v>
      </c>
      <c r="W290" s="44">
        <v>150</v>
      </c>
      <c r="X290" s="45">
        <f t="shared" si="47"/>
        <v>0.60728744939271251</v>
      </c>
      <c r="Y290" s="49">
        <f t="shared" si="48"/>
        <v>0.18258011242743682</v>
      </c>
      <c r="Z290" s="49">
        <f t="shared" si="49"/>
        <v>0.72771863443512663</v>
      </c>
    </row>
    <row r="291" spans="1:26" x14ac:dyDescent="0.25">
      <c r="A291" s="47">
        <v>2356</v>
      </c>
      <c r="B291" s="42">
        <v>2976</v>
      </c>
      <c r="C291" s="42">
        <v>543</v>
      </c>
      <c r="D291" s="48">
        <f t="shared" si="40"/>
        <v>0.18245967741935484</v>
      </c>
      <c r="E291" s="42">
        <v>93</v>
      </c>
      <c r="F291" s="42">
        <v>285</v>
      </c>
      <c r="G291" s="48">
        <f t="shared" si="41"/>
        <v>0.75396825396825395</v>
      </c>
      <c r="H291" s="44">
        <v>2978</v>
      </c>
      <c r="I291" s="44">
        <v>438</v>
      </c>
      <c r="J291" s="45">
        <f t="shared" si="42"/>
        <v>0.14707857622565479</v>
      </c>
      <c r="K291" s="44">
        <v>133</v>
      </c>
      <c r="L291" s="44">
        <v>351</v>
      </c>
      <c r="M291" s="45">
        <f t="shared" si="43"/>
        <v>0.72520661157024791</v>
      </c>
      <c r="N291" s="42">
        <v>3138</v>
      </c>
      <c r="O291" s="42">
        <v>416</v>
      </c>
      <c r="P291" s="48">
        <f t="shared" si="44"/>
        <v>0.13256851497769279</v>
      </c>
      <c r="Q291" s="42">
        <v>335</v>
      </c>
      <c r="R291" s="42">
        <v>686</v>
      </c>
      <c r="S291" s="48">
        <f t="shared" si="45"/>
        <v>0.67189030362389812</v>
      </c>
      <c r="T291" s="44">
        <v>3150</v>
      </c>
      <c r="U291" s="45">
        <f t="shared" si="46"/>
        <v>0.19301587301587303</v>
      </c>
      <c r="V291" s="44">
        <v>260</v>
      </c>
      <c r="W291" s="44">
        <v>348</v>
      </c>
      <c r="X291" s="45">
        <f t="shared" si="47"/>
        <v>0.57236842105263153</v>
      </c>
      <c r="Y291" s="49">
        <f t="shared" si="48"/>
        <v>0.16378066040964387</v>
      </c>
      <c r="Z291" s="49">
        <f t="shared" si="49"/>
        <v>0.68085839755375788</v>
      </c>
    </row>
    <row r="292" spans="1:26" x14ac:dyDescent="0.25">
      <c r="A292" s="47">
        <v>2357</v>
      </c>
      <c r="B292" s="42">
        <v>2549</v>
      </c>
      <c r="C292" s="42">
        <v>447</v>
      </c>
      <c r="D292" s="48">
        <f t="shared" si="40"/>
        <v>0.17536288740682621</v>
      </c>
      <c r="E292" s="42">
        <v>50</v>
      </c>
      <c r="F292" s="42">
        <v>253</v>
      </c>
      <c r="G292" s="48">
        <f t="shared" si="41"/>
        <v>0.83498349834983498</v>
      </c>
      <c r="H292" s="44">
        <v>2730</v>
      </c>
      <c r="I292" s="44">
        <v>453</v>
      </c>
      <c r="J292" s="45">
        <f t="shared" si="42"/>
        <v>0.16593406593406593</v>
      </c>
      <c r="K292" s="44">
        <v>76</v>
      </c>
      <c r="L292" s="44">
        <v>295</v>
      </c>
      <c r="M292" s="45">
        <f t="shared" si="43"/>
        <v>0.79514824797843664</v>
      </c>
      <c r="N292" s="42">
        <v>2921</v>
      </c>
      <c r="O292" s="42">
        <v>361</v>
      </c>
      <c r="P292" s="48">
        <f t="shared" si="44"/>
        <v>0.1235878123930161</v>
      </c>
      <c r="Q292" s="42">
        <v>242</v>
      </c>
      <c r="R292" s="42">
        <v>661</v>
      </c>
      <c r="S292" s="48">
        <f t="shared" si="45"/>
        <v>0.73200442967884827</v>
      </c>
      <c r="T292" s="44">
        <v>3029</v>
      </c>
      <c r="U292" s="45">
        <f t="shared" si="46"/>
        <v>0.17695609111918126</v>
      </c>
      <c r="V292" s="44">
        <v>193</v>
      </c>
      <c r="W292" s="44">
        <v>343</v>
      </c>
      <c r="X292" s="45">
        <f t="shared" si="47"/>
        <v>0.6399253731343284</v>
      </c>
      <c r="Y292" s="49">
        <f t="shared" si="48"/>
        <v>0.16046021421327239</v>
      </c>
      <c r="Z292" s="49">
        <f t="shared" si="49"/>
        <v>0.75051538728536205</v>
      </c>
    </row>
    <row r="293" spans="1:26" x14ac:dyDescent="0.25">
      <c r="A293" s="47">
        <v>2358</v>
      </c>
      <c r="B293" s="42">
        <v>2515</v>
      </c>
      <c r="C293" s="42">
        <v>466</v>
      </c>
      <c r="D293" s="48">
        <f t="shared" si="40"/>
        <v>0.1852882703777336</v>
      </c>
      <c r="E293" s="42">
        <v>55</v>
      </c>
      <c r="F293" s="42">
        <v>264</v>
      </c>
      <c r="G293" s="48">
        <f t="shared" si="41"/>
        <v>0.82758620689655171</v>
      </c>
      <c r="H293" s="44">
        <v>2451</v>
      </c>
      <c r="I293" s="44">
        <v>361</v>
      </c>
      <c r="J293" s="45">
        <f t="shared" si="42"/>
        <v>0.14728682170542637</v>
      </c>
      <c r="K293" s="44">
        <v>76</v>
      </c>
      <c r="L293" s="44">
        <v>328</v>
      </c>
      <c r="M293" s="45">
        <f t="shared" si="43"/>
        <v>0.81188118811881194</v>
      </c>
      <c r="N293" s="42">
        <v>2472</v>
      </c>
      <c r="O293" s="42">
        <v>307</v>
      </c>
      <c r="P293" s="48">
        <f t="shared" si="44"/>
        <v>0.12419093851132686</v>
      </c>
      <c r="Q293" s="42">
        <v>201</v>
      </c>
      <c r="R293" s="42">
        <v>634</v>
      </c>
      <c r="S293" s="48">
        <f t="shared" si="45"/>
        <v>0.75928143712574847</v>
      </c>
      <c r="T293" s="44">
        <v>2448</v>
      </c>
      <c r="U293" s="45">
        <f t="shared" si="46"/>
        <v>0.17524509803921567</v>
      </c>
      <c r="V293" s="44">
        <v>161</v>
      </c>
      <c r="W293" s="44">
        <v>268</v>
      </c>
      <c r="X293" s="45">
        <f t="shared" si="47"/>
        <v>0.62470862470862476</v>
      </c>
      <c r="Y293" s="49">
        <f t="shared" si="48"/>
        <v>0.15800278215842561</v>
      </c>
      <c r="Z293" s="49">
        <f t="shared" si="49"/>
        <v>0.75586436421243419</v>
      </c>
    </row>
    <row r="294" spans="1:26" x14ac:dyDescent="0.25">
      <c r="A294" s="47">
        <v>2360</v>
      </c>
      <c r="B294" s="42">
        <v>2898</v>
      </c>
      <c r="C294" s="42">
        <v>452</v>
      </c>
      <c r="D294" s="48">
        <f t="shared" si="40"/>
        <v>0.15596963423050381</v>
      </c>
      <c r="E294" s="42">
        <v>60</v>
      </c>
      <c r="F294" s="42">
        <v>359</v>
      </c>
      <c r="G294" s="48">
        <f t="shared" si="41"/>
        <v>0.85680190930787592</v>
      </c>
      <c r="H294" s="44">
        <v>3024</v>
      </c>
      <c r="I294" s="44">
        <v>443</v>
      </c>
      <c r="J294" s="45">
        <f t="shared" si="42"/>
        <v>0.14649470899470898</v>
      </c>
      <c r="K294" s="44">
        <v>66</v>
      </c>
      <c r="L294" s="44">
        <v>367</v>
      </c>
      <c r="M294" s="45">
        <f t="shared" si="43"/>
        <v>0.84757505773672059</v>
      </c>
      <c r="N294" s="42">
        <v>3256</v>
      </c>
      <c r="O294" s="42">
        <v>418</v>
      </c>
      <c r="P294" s="48">
        <f t="shared" si="44"/>
        <v>0.12837837837837837</v>
      </c>
      <c r="Q294" s="42">
        <v>182</v>
      </c>
      <c r="R294" s="42">
        <v>907</v>
      </c>
      <c r="S294" s="48">
        <f t="shared" si="45"/>
        <v>0.83287419651056016</v>
      </c>
      <c r="T294" s="44">
        <v>3305</v>
      </c>
      <c r="U294" s="45">
        <f t="shared" si="46"/>
        <v>0.20060514372163388</v>
      </c>
      <c r="V294" s="44">
        <v>188</v>
      </c>
      <c r="W294" s="44">
        <v>475</v>
      </c>
      <c r="X294" s="45">
        <f t="shared" si="47"/>
        <v>0.71644042232277527</v>
      </c>
      <c r="Y294" s="49">
        <f t="shared" si="48"/>
        <v>0.15786196633130625</v>
      </c>
      <c r="Z294" s="49">
        <f t="shared" si="49"/>
        <v>0.81342289646948307</v>
      </c>
    </row>
    <row r="295" spans="1:26" x14ac:dyDescent="0.25">
      <c r="A295" s="47">
        <v>2379</v>
      </c>
      <c r="B295" s="42">
        <v>3501</v>
      </c>
      <c r="C295" s="42">
        <v>765</v>
      </c>
      <c r="D295" s="48">
        <f t="shared" si="40"/>
        <v>0.21850899742930591</v>
      </c>
      <c r="E295" s="42">
        <v>133</v>
      </c>
      <c r="F295" s="42">
        <v>95</v>
      </c>
      <c r="G295" s="48">
        <f t="shared" si="41"/>
        <v>0.41666666666666669</v>
      </c>
      <c r="H295" s="44">
        <v>3809</v>
      </c>
      <c r="I295" s="44">
        <v>532</v>
      </c>
      <c r="J295" s="45">
        <f t="shared" si="42"/>
        <v>0.1396692045156209</v>
      </c>
      <c r="K295" s="44">
        <v>176</v>
      </c>
      <c r="L295" s="44">
        <v>136</v>
      </c>
      <c r="M295" s="45">
        <f t="shared" si="43"/>
        <v>0.4358974358974359</v>
      </c>
      <c r="N295" s="42">
        <v>3419</v>
      </c>
      <c r="O295" s="42">
        <v>418</v>
      </c>
      <c r="P295" s="48">
        <f t="shared" si="44"/>
        <v>0.12225797016671541</v>
      </c>
      <c r="Q295" s="42">
        <v>394</v>
      </c>
      <c r="R295" s="42">
        <v>277</v>
      </c>
      <c r="S295" s="48">
        <f t="shared" si="45"/>
        <v>0.4128166915052161</v>
      </c>
      <c r="T295" s="44">
        <v>3516</v>
      </c>
      <c r="U295" s="45">
        <f t="shared" si="46"/>
        <v>0.10608646188850968</v>
      </c>
      <c r="V295" s="44">
        <v>268</v>
      </c>
      <c r="W295" s="44">
        <v>105</v>
      </c>
      <c r="X295" s="45">
        <f t="shared" si="47"/>
        <v>0.28150134048257375</v>
      </c>
      <c r="Y295" s="49">
        <f t="shared" si="48"/>
        <v>0.14663065850003798</v>
      </c>
      <c r="Z295" s="49">
        <f t="shared" si="49"/>
        <v>0.38672053363797315</v>
      </c>
    </row>
    <row r="296" spans="1:26" x14ac:dyDescent="0.25">
      <c r="A296" s="47">
        <v>2381</v>
      </c>
      <c r="B296" s="42">
        <v>2635</v>
      </c>
      <c r="C296" s="42">
        <v>515</v>
      </c>
      <c r="D296" s="48">
        <f t="shared" si="40"/>
        <v>0.1954459203036053</v>
      </c>
      <c r="E296" s="42">
        <v>124</v>
      </c>
      <c r="F296" s="42">
        <v>100</v>
      </c>
      <c r="G296" s="48">
        <f t="shared" si="41"/>
        <v>0.44642857142857145</v>
      </c>
      <c r="H296" s="44">
        <v>2696</v>
      </c>
      <c r="I296" s="44">
        <v>415</v>
      </c>
      <c r="J296" s="45">
        <f t="shared" si="42"/>
        <v>0.15393175074183976</v>
      </c>
      <c r="K296" s="44">
        <v>128</v>
      </c>
      <c r="L296" s="44">
        <v>142</v>
      </c>
      <c r="M296" s="45">
        <f t="shared" si="43"/>
        <v>0.52592592592592591</v>
      </c>
      <c r="N296" s="42">
        <v>722</v>
      </c>
      <c r="O296" s="42">
        <v>107</v>
      </c>
      <c r="P296" s="48">
        <f t="shared" si="44"/>
        <v>0.1481994459833795</v>
      </c>
      <c r="Q296" s="42">
        <v>56</v>
      </c>
      <c r="R296" s="42">
        <v>27</v>
      </c>
      <c r="S296" s="48">
        <f t="shared" si="45"/>
        <v>0.3253012048192771</v>
      </c>
      <c r="T296" s="44">
        <v>743</v>
      </c>
      <c r="U296" s="45">
        <f t="shared" si="46"/>
        <v>6.3257065948855995E-2</v>
      </c>
      <c r="V296" s="44">
        <v>35</v>
      </c>
      <c r="W296" s="44">
        <v>12</v>
      </c>
      <c r="X296" s="45">
        <f t="shared" si="47"/>
        <v>0.25531914893617019</v>
      </c>
      <c r="Y296" s="49">
        <f t="shared" si="48"/>
        <v>0.14020854574442015</v>
      </c>
      <c r="Z296" s="49">
        <f t="shared" si="49"/>
        <v>0.38824371277748615</v>
      </c>
    </row>
    <row r="297" spans="1:26" x14ac:dyDescent="0.25">
      <c r="A297" s="47">
        <v>2383</v>
      </c>
      <c r="B297" s="42">
        <v>2296</v>
      </c>
      <c r="C297" s="42">
        <v>426</v>
      </c>
      <c r="D297" s="48">
        <f t="shared" si="40"/>
        <v>0.18554006968641115</v>
      </c>
      <c r="E297" s="42">
        <v>131</v>
      </c>
      <c r="F297" s="42">
        <v>104</v>
      </c>
      <c r="G297" s="48">
        <f t="shared" si="41"/>
        <v>0.44255319148936167</v>
      </c>
      <c r="H297" s="44">
        <v>2299</v>
      </c>
      <c r="I297" s="44">
        <v>318</v>
      </c>
      <c r="J297" s="45">
        <f t="shared" si="42"/>
        <v>0.13832100913440626</v>
      </c>
      <c r="K297" s="44">
        <v>100</v>
      </c>
      <c r="L297" s="44">
        <v>136</v>
      </c>
      <c r="M297" s="45">
        <f t="shared" si="43"/>
        <v>0.57627118644067798</v>
      </c>
      <c r="N297" s="42">
        <v>2389</v>
      </c>
      <c r="O297" s="42">
        <v>360</v>
      </c>
      <c r="P297" s="48">
        <f t="shared" si="44"/>
        <v>0.1506906655504395</v>
      </c>
      <c r="Q297" s="42">
        <v>303</v>
      </c>
      <c r="R297" s="42">
        <v>287</v>
      </c>
      <c r="S297" s="48">
        <f t="shared" si="45"/>
        <v>0.48644067796610169</v>
      </c>
      <c r="T297" s="44">
        <v>2398</v>
      </c>
      <c r="U297" s="45">
        <f t="shared" si="46"/>
        <v>0.14095079232693911</v>
      </c>
      <c r="V297" s="44">
        <v>201</v>
      </c>
      <c r="W297" s="44">
        <v>137</v>
      </c>
      <c r="X297" s="45">
        <f t="shared" si="47"/>
        <v>0.40532544378698226</v>
      </c>
      <c r="Y297" s="49">
        <f t="shared" si="48"/>
        <v>0.153875634174549</v>
      </c>
      <c r="Z297" s="49">
        <f t="shared" si="49"/>
        <v>0.47764762492078089</v>
      </c>
    </row>
    <row r="298" spans="1:26" x14ac:dyDescent="0.25">
      <c r="A298" s="47">
        <v>2393</v>
      </c>
      <c r="B298" s="42">
        <v>425</v>
      </c>
      <c r="C298" s="42">
        <v>96</v>
      </c>
      <c r="D298" s="48">
        <f t="shared" si="40"/>
        <v>0.22588235294117648</v>
      </c>
      <c r="E298" s="42">
        <v>11</v>
      </c>
      <c r="F298" s="42">
        <v>22</v>
      </c>
      <c r="G298" s="48">
        <f t="shared" si="41"/>
        <v>0.66666666666666663</v>
      </c>
      <c r="H298" s="44">
        <v>407</v>
      </c>
      <c r="I298" s="44">
        <v>41</v>
      </c>
      <c r="J298" s="45">
        <f t="shared" si="42"/>
        <v>0.10073710073710074</v>
      </c>
      <c r="K298" s="44">
        <v>18</v>
      </c>
      <c r="L298" s="44">
        <v>26</v>
      </c>
      <c r="M298" s="45">
        <f t="shared" si="43"/>
        <v>0.59090909090909094</v>
      </c>
      <c r="N298" s="42">
        <v>426</v>
      </c>
      <c r="O298" s="42">
        <v>61</v>
      </c>
      <c r="P298" s="48">
        <f t="shared" si="44"/>
        <v>0.14319248826291081</v>
      </c>
      <c r="Q298" s="42">
        <v>48</v>
      </c>
      <c r="R298" s="42">
        <v>53</v>
      </c>
      <c r="S298" s="48">
        <f t="shared" si="45"/>
        <v>0.52475247524752477</v>
      </c>
      <c r="T298" s="44">
        <v>436</v>
      </c>
      <c r="U298" s="45">
        <f t="shared" si="46"/>
        <v>0.14678899082568808</v>
      </c>
      <c r="V298" s="44">
        <v>34</v>
      </c>
      <c r="W298" s="44">
        <v>30</v>
      </c>
      <c r="X298" s="45">
        <f t="shared" si="47"/>
        <v>0.46875</v>
      </c>
      <c r="Y298" s="49">
        <f t="shared" si="48"/>
        <v>0.15415023319171903</v>
      </c>
      <c r="Z298" s="49">
        <f t="shared" si="49"/>
        <v>0.56276955820582053</v>
      </c>
    </row>
    <row r="299" spans="1:26" x14ac:dyDescent="0.25">
      <c r="A299" s="47">
        <v>2401</v>
      </c>
      <c r="B299" s="42">
        <v>429</v>
      </c>
      <c r="C299" s="42">
        <v>45</v>
      </c>
      <c r="D299" s="48">
        <f t="shared" si="40"/>
        <v>0.1048951048951049</v>
      </c>
      <c r="E299" s="42">
        <v>2</v>
      </c>
      <c r="F299" s="42">
        <v>77</v>
      </c>
      <c r="G299" s="48">
        <f t="shared" si="41"/>
        <v>0.97468354430379744</v>
      </c>
      <c r="H299" s="44">
        <v>399</v>
      </c>
      <c r="I299" s="44">
        <v>38</v>
      </c>
      <c r="J299" s="45">
        <f t="shared" si="42"/>
        <v>9.5238095238095233E-2</v>
      </c>
      <c r="K299" s="44">
        <v>8</v>
      </c>
      <c r="L299" s="44">
        <v>46</v>
      </c>
      <c r="M299" s="45">
        <f t="shared" si="43"/>
        <v>0.85185185185185186</v>
      </c>
      <c r="N299" s="42">
        <v>395</v>
      </c>
      <c r="O299" s="42">
        <v>39</v>
      </c>
      <c r="P299" s="48">
        <f t="shared" si="44"/>
        <v>9.8734177215189872E-2</v>
      </c>
      <c r="Q299" s="42">
        <v>28</v>
      </c>
      <c r="R299" s="42">
        <v>65</v>
      </c>
      <c r="S299" s="48">
        <f t="shared" si="45"/>
        <v>0.69892473118279574</v>
      </c>
      <c r="T299" s="44">
        <v>388</v>
      </c>
      <c r="U299" s="45">
        <f t="shared" si="46"/>
        <v>0.15979381443298968</v>
      </c>
      <c r="V299" s="44">
        <v>20</v>
      </c>
      <c r="W299" s="44">
        <v>42</v>
      </c>
      <c r="X299" s="45">
        <f t="shared" si="47"/>
        <v>0.67741935483870963</v>
      </c>
      <c r="Y299" s="49">
        <f t="shared" si="48"/>
        <v>0.11466529794534491</v>
      </c>
      <c r="Z299" s="49">
        <f t="shared" si="49"/>
        <v>0.80071987054428861</v>
      </c>
    </row>
    <row r="300" spans="1:26" x14ac:dyDescent="0.25">
      <c r="A300" s="47">
        <v>2402</v>
      </c>
      <c r="B300" s="42">
        <v>45</v>
      </c>
      <c r="C300" s="42">
        <v>4</v>
      </c>
      <c r="D300" s="48">
        <f t="shared" si="40"/>
        <v>8.8888888888888892E-2</v>
      </c>
      <c r="E300" s="42">
        <v>0</v>
      </c>
      <c r="F300" s="42">
        <v>2</v>
      </c>
      <c r="G300" s="48">
        <f t="shared" si="41"/>
        <v>1</v>
      </c>
      <c r="H300" s="44">
        <v>33</v>
      </c>
      <c r="I300" s="44">
        <v>5</v>
      </c>
      <c r="J300" s="45">
        <f t="shared" si="42"/>
        <v>0.15151515151515152</v>
      </c>
      <c r="K300" s="44">
        <v>0</v>
      </c>
      <c r="L300" s="44">
        <v>2</v>
      </c>
      <c r="M300" s="45">
        <f t="shared" si="43"/>
        <v>1</v>
      </c>
      <c r="N300" s="42">
        <v>32</v>
      </c>
      <c r="O300" s="42">
        <v>2</v>
      </c>
      <c r="P300" s="48">
        <f t="shared" si="44"/>
        <v>6.25E-2</v>
      </c>
      <c r="Q300" s="42">
        <v>1</v>
      </c>
      <c r="R300" s="42">
        <v>5</v>
      </c>
      <c r="S300" s="48">
        <f t="shared" si="45"/>
        <v>0.83333333333333337</v>
      </c>
      <c r="T300" s="44">
        <v>30</v>
      </c>
      <c r="U300" s="45">
        <f t="shared" si="46"/>
        <v>6.6666666666666666E-2</v>
      </c>
      <c r="V300" s="44">
        <v>0</v>
      </c>
      <c r="W300" s="44">
        <v>2</v>
      </c>
      <c r="X300" s="45">
        <f t="shared" si="47"/>
        <v>1</v>
      </c>
      <c r="Y300" s="49">
        <f t="shared" si="48"/>
        <v>9.2392676767676762E-2</v>
      </c>
      <c r="Z300" s="49">
        <f t="shared" si="49"/>
        <v>0.95833333333333337</v>
      </c>
    </row>
    <row r="301" spans="1:26" x14ac:dyDescent="0.25">
      <c r="A301" s="47">
        <v>2403</v>
      </c>
      <c r="B301" s="42">
        <v>49</v>
      </c>
      <c r="C301" s="42">
        <v>15</v>
      </c>
      <c r="D301" s="48">
        <f t="shared" si="40"/>
        <v>0.30612244897959184</v>
      </c>
      <c r="E301" s="42">
        <v>0</v>
      </c>
      <c r="F301" s="42">
        <v>1</v>
      </c>
      <c r="G301" s="48">
        <f t="shared" si="41"/>
        <v>1</v>
      </c>
      <c r="H301" s="44">
        <v>65</v>
      </c>
      <c r="I301" s="44">
        <v>4</v>
      </c>
      <c r="J301" s="45">
        <f t="shared" si="42"/>
        <v>6.1538461538461542E-2</v>
      </c>
      <c r="K301" s="44">
        <v>1</v>
      </c>
      <c r="L301" s="44">
        <v>0</v>
      </c>
      <c r="M301" s="45">
        <f t="shared" si="43"/>
        <v>0</v>
      </c>
      <c r="N301" s="42">
        <v>65</v>
      </c>
      <c r="O301" s="42">
        <v>9</v>
      </c>
      <c r="P301" s="48">
        <f t="shared" si="44"/>
        <v>0.13846153846153847</v>
      </c>
      <c r="Q301" s="42">
        <v>2</v>
      </c>
      <c r="R301" s="42">
        <v>2</v>
      </c>
      <c r="S301" s="48">
        <f t="shared" si="45"/>
        <v>0.5</v>
      </c>
      <c r="T301" s="44">
        <v>57</v>
      </c>
      <c r="U301" s="45">
        <f t="shared" si="46"/>
        <v>0</v>
      </c>
      <c r="V301" s="44">
        <v>0</v>
      </c>
      <c r="W301" s="44">
        <v>0</v>
      </c>
      <c r="X301" s="45">
        <f t="shared" si="47"/>
        <v>0</v>
      </c>
      <c r="Y301" s="49">
        <f t="shared" si="48"/>
        <v>0.12653061224489798</v>
      </c>
      <c r="Z301" s="49">
        <f t="shared" si="49"/>
        <v>0.375</v>
      </c>
    </row>
    <row r="302" spans="1:26" x14ac:dyDescent="0.25">
      <c r="A302" s="47">
        <v>2405</v>
      </c>
      <c r="B302" s="42">
        <v>3835</v>
      </c>
      <c r="C302" s="42">
        <v>717</v>
      </c>
      <c r="D302" s="48">
        <f t="shared" si="40"/>
        <v>0.18696219035202086</v>
      </c>
      <c r="E302" s="42">
        <v>199</v>
      </c>
      <c r="F302" s="42">
        <v>94</v>
      </c>
      <c r="G302" s="48">
        <f t="shared" si="41"/>
        <v>0.32081911262798635</v>
      </c>
      <c r="H302" s="44">
        <v>3867</v>
      </c>
      <c r="I302" s="44">
        <v>537</v>
      </c>
      <c r="J302" s="45">
        <f t="shared" si="42"/>
        <v>0.13886733902249807</v>
      </c>
      <c r="K302" s="44">
        <v>223</v>
      </c>
      <c r="L302" s="44">
        <v>124</v>
      </c>
      <c r="M302" s="45">
        <f t="shared" si="43"/>
        <v>0.35734870317002881</v>
      </c>
      <c r="N302" s="42">
        <v>4166</v>
      </c>
      <c r="O302" s="42">
        <v>593</v>
      </c>
      <c r="P302" s="48">
        <f t="shared" si="44"/>
        <v>0.14234277484397503</v>
      </c>
      <c r="Q302" s="42">
        <v>597</v>
      </c>
      <c r="R302" s="42">
        <v>377</v>
      </c>
      <c r="S302" s="48">
        <f t="shared" si="45"/>
        <v>0.38706365503080081</v>
      </c>
      <c r="T302" s="44">
        <v>4254</v>
      </c>
      <c r="U302" s="45">
        <f t="shared" si="46"/>
        <v>0.13728255759285379</v>
      </c>
      <c r="V302" s="44">
        <v>445</v>
      </c>
      <c r="W302" s="44">
        <v>139</v>
      </c>
      <c r="X302" s="45">
        <f t="shared" si="47"/>
        <v>0.23801369863013699</v>
      </c>
      <c r="Y302" s="49">
        <f t="shared" si="48"/>
        <v>0.15136371545283694</v>
      </c>
      <c r="Z302" s="49">
        <f t="shared" si="49"/>
        <v>0.32581129236473827</v>
      </c>
    </row>
    <row r="303" spans="1:26" x14ac:dyDescent="0.25">
      <c r="A303" s="47">
        <v>2411</v>
      </c>
      <c r="B303" s="42">
        <v>515</v>
      </c>
      <c r="C303" s="42">
        <v>109</v>
      </c>
      <c r="D303" s="48">
        <f t="shared" si="40"/>
        <v>0.21165048543689322</v>
      </c>
      <c r="E303" s="42">
        <v>25</v>
      </c>
      <c r="F303" s="42">
        <v>9</v>
      </c>
      <c r="G303" s="48">
        <f t="shared" si="41"/>
        <v>0.26470588235294118</v>
      </c>
      <c r="H303" s="44">
        <v>560</v>
      </c>
      <c r="I303" s="44">
        <v>57</v>
      </c>
      <c r="J303" s="45">
        <f t="shared" si="42"/>
        <v>0.10178571428571428</v>
      </c>
      <c r="K303" s="44">
        <v>29</v>
      </c>
      <c r="L303" s="44">
        <v>11</v>
      </c>
      <c r="M303" s="45">
        <f t="shared" si="43"/>
        <v>0.27500000000000002</v>
      </c>
      <c r="N303" s="42">
        <v>657</v>
      </c>
      <c r="O303" s="42">
        <v>102</v>
      </c>
      <c r="P303" s="48">
        <f t="shared" si="44"/>
        <v>0.15525114155251141</v>
      </c>
      <c r="Q303" s="42">
        <v>61</v>
      </c>
      <c r="R303" s="42">
        <v>14</v>
      </c>
      <c r="S303" s="48">
        <f t="shared" si="45"/>
        <v>0.18666666666666668</v>
      </c>
      <c r="T303" s="44">
        <v>616</v>
      </c>
      <c r="U303" s="45">
        <f t="shared" si="46"/>
        <v>7.4675324675324672E-2</v>
      </c>
      <c r="V303" s="44">
        <v>33</v>
      </c>
      <c r="W303" s="44">
        <v>13</v>
      </c>
      <c r="X303" s="45">
        <f t="shared" si="47"/>
        <v>0.28260869565217389</v>
      </c>
      <c r="Y303" s="49">
        <f t="shared" si="48"/>
        <v>0.13584066648761089</v>
      </c>
      <c r="Z303" s="49">
        <f t="shared" si="49"/>
        <v>0.25224531116794546</v>
      </c>
    </row>
    <row r="304" spans="1:26" x14ac:dyDescent="0.25">
      <c r="A304" s="47">
        <v>2413</v>
      </c>
      <c r="B304" s="42">
        <v>1023</v>
      </c>
      <c r="C304" s="42">
        <v>150</v>
      </c>
      <c r="D304" s="48">
        <f t="shared" si="40"/>
        <v>0.1466275659824047</v>
      </c>
      <c r="E304" s="42">
        <v>48</v>
      </c>
      <c r="F304" s="42">
        <v>26</v>
      </c>
      <c r="G304" s="48">
        <f t="shared" si="41"/>
        <v>0.35135135135135137</v>
      </c>
      <c r="H304" s="44">
        <v>1043</v>
      </c>
      <c r="I304" s="44">
        <v>126</v>
      </c>
      <c r="J304" s="45">
        <f t="shared" si="42"/>
        <v>0.12080536912751678</v>
      </c>
      <c r="K304" s="44">
        <v>46</v>
      </c>
      <c r="L304" s="44">
        <v>31</v>
      </c>
      <c r="M304" s="45">
        <f t="shared" si="43"/>
        <v>0.40259740259740262</v>
      </c>
      <c r="N304" s="42">
        <v>638</v>
      </c>
      <c r="O304" s="42">
        <v>86</v>
      </c>
      <c r="P304" s="48">
        <f t="shared" si="44"/>
        <v>0.13479623824451412</v>
      </c>
      <c r="Q304" s="42">
        <v>79</v>
      </c>
      <c r="R304" s="42">
        <v>34</v>
      </c>
      <c r="S304" s="48">
        <f t="shared" si="45"/>
        <v>0.30088495575221241</v>
      </c>
      <c r="T304" s="44">
        <v>684</v>
      </c>
      <c r="U304" s="45">
        <f t="shared" si="46"/>
        <v>9.9415204678362568E-2</v>
      </c>
      <c r="V304" s="44">
        <v>57</v>
      </c>
      <c r="W304" s="44">
        <v>11</v>
      </c>
      <c r="X304" s="45">
        <f t="shared" si="47"/>
        <v>0.16176470588235295</v>
      </c>
      <c r="Y304" s="49">
        <f t="shared" si="48"/>
        <v>0.12541109450819954</v>
      </c>
      <c r="Z304" s="49">
        <f t="shared" si="49"/>
        <v>0.30414960389582985</v>
      </c>
    </row>
    <row r="305" spans="1:26" x14ac:dyDescent="0.25">
      <c r="A305" s="47">
        <v>2419</v>
      </c>
      <c r="B305" s="42">
        <v>0</v>
      </c>
      <c r="C305" s="42">
        <v>0</v>
      </c>
      <c r="D305" s="48">
        <f t="shared" si="40"/>
        <v>0</v>
      </c>
      <c r="E305" s="42">
        <v>0</v>
      </c>
      <c r="F305" s="42">
        <v>0</v>
      </c>
      <c r="G305" s="48">
        <f t="shared" si="41"/>
        <v>0</v>
      </c>
      <c r="H305" s="44">
        <v>0</v>
      </c>
      <c r="I305" s="44">
        <v>0</v>
      </c>
      <c r="J305" s="45">
        <f t="shared" si="42"/>
        <v>0</v>
      </c>
      <c r="K305" s="44">
        <v>0</v>
      </c>
      <c r="L305" s="44">
        <v>0</v>
      </c>
      <c r="M305" s="45">
        <f t="shared" si="43"/>
        <v>0</v>
      </c>
      <c r="N305" s="42">
        <v>0</v>
      </c>
      <c r="O305" s="42">
        <v>0</v>
      </c>
      <c r="P305" s="48">
        <f t="shared" si="44"/>
        <v>0</v>
      </c>
      <c r="Q305" s="42">
        <v>0</v>
      </c>
      <c r="R305" s="42">
        <v>0</v>
      </c>
      <c r="S305" s="48">
        <f t="shared" si="45"/>
        <v>0</v>
      </c>
      <c r="T305" s="44">
        <v>0</v>
      </c>
      <c r="U305" s="45">
        <f t="shared" si="46"/>
        <v>0</v>
      </c>
      <c r="V305" s="44">
        <v>0</v>
      </c>
      <c r="W305" s="44">
        <v>0</v>
      </c>
      <c r="X305" s="45">
        <f t="shared" si="47"/>
        <v>0</v>
      </c>
      <c r="Y305" s="49">
        <f t="shared" si="48"/>
        <v>0</v>
      </c>
      <c r="Z305" s="49">
        <f t="shared" si="49"/>
        <v>0</v>
      </c>
    </row>
    <row r="306" spans="1:26" x14ac:dyDescent="0.25">
      <c r="A306" s="47">
        <v>2425</v>
      </c>
      <c r="B306" s="42">
        <v>2962</v>
      </c>
      <c r="C306" s="42">
        <v>439</v>
      </c>
      <c r="D306" s="48">
        <f t="shared" si="40"/>
        <v>0.14821066846725187</v>
      </c>
      <c r="E306" s="42">
        <v>76</v>
      </c>
      <c r="F306" s="42">
        <v>237</v>
      </c>
      <c r="G306" s="48">
        <f t="shared" si="41"/>
        <v>0.75718849840255587</v>
      </c>
      <c r="H306" s="44">
        <v>2998</v>
      </c>
      <c r="I306" s="44">
        <v>363</v>
      </c>
      <c r="J306" s="45">
        <f t="shared" si="42"/>
        <v>0.12108072048032022</v>
      </c>
      <c r="K306" s="44">
        <v>133</v>
      </c>
      <c r="L306" s="44">
        <v>251</v>
      </c>
      <c r="M306" s="45">
        <f t="shared" si="43"/>
        <v>0.65364583333333337</v>
      </c>
      <c r="N306" s="42">
        <v>3177</v>
      </c>
      <c r="O306" s="42">
        <v>404</v>
      </c>
      <c r="P306" s="48">
        <f t="shared" si="44"/>
        <v>0.12716399118665409</v>
      </c>
      <c r="Q306" s="42">
        <v>343</v>
      </c>
      <c r="R306" s="42">
        <v>538</v>
      </c>
      <c r="S306" s="48">
        <f t="shared" si="45"/>
        <v>0.61066969353007949</v>
      </c>
      <c r="T306" s="44">
        <v>3167</v>
      </c>
      <c r="U306" s="45">
        <f t="shared" si="46"/>
        <v>0.16577202399747396</v>
      </c>
      <c r="V306" s="44">
        <v>260</v>
      </c>
      <c r="W306" s="44">
        <v>265</v>
      </c>
      <c r="X306" s="45">
        <f t="shared" si="47"/>
        <v>0.50476190476190474</v>
      </c>
      <c r="Y306" s="49">
        <f t="shared" si="48"/>
        <v>0.14055685103292503</v>
      </c>
      <c r="Z306" s="49">
        <f t="shared" si="49"/>
        <v>0.63156648250696834</v>
      </c>
    </row>
    <row r="307" spans="1:26" x14ac:dyDescent="0.25">
      <c r="A307" s="47">
        <v>2426</v>
      </c>
      <c r="B307" s="42">
        <v>2392</v>
      </c>
      <c r="C307" s="42">
        <v>518</v>
      </c>
      <c r="D307" s="48">
        <f t="shared" si="40"/>
        <v>0.21655518394648829</v>
      </c>
      <c r="E307" s="42">
        <v>39</v>
      </c>
      <c r="F307" s="42">
        <v>272</v>
      </c>
      <c r="G307" s="48">
        <f t="shared" si="41"/>
        <v>0.87459807073954987</v>
      </c>
      <c r="H307" s="44">
        <v>2372</v>
      </c>
      <c r="I307" s="44">
        <v>373</v>
      </c>
      <c r="J307" s="45">
        <f t="shared" si="42"/>
        <v>0.1572512647554806</v>
      </c>
      <c r="K307" s="44">
        <v>55</v>
      </c>
      <c r="L307" s="44">
        <v>247</v>
      </c>
      <c r="M307" s="45">
        <f t="shared" si="43"/>
        <v>0.81788079470198671</v>
      </c>
      <c r="N307" s="42">
        <v>2420</v>
      </c>
      <c r="O307" s="42">
        <v>378</v>
      </c>
      <c r="P307" s="48">
        <f t="shared" si="44"/>
        <v>0.15619834710743802</v>
      </c>
      <c r="Q307" s="42">
        <v>186</v>
      </c>
      <c r="R307" s="42">
        <v>625</v>
      </c>
      <c r="S307" s="48">
        <f t="shared" si="45"/>
        <v>0.7706535141800247</v>
      </c>
      <c r="T307" s="44">
        <v>2433</v>
      </c>
      <c r="U307" s="45">
        <f t="shared" si="46"/>
        <v>0.17509247842170161</v>
      </c>
      <c r="V307" s="44">
        <v>130</v>
      </c>
      <c r="W307" s="44">
        <v>296</v>
      </c>
      <c r="X307" s="45">
        <f t="shared" si="47"/>
        <v>0.69483568075117375</v>
      </c>
      <c r="Y307" s="49">
        <f t="shared" si="48"/>
        <v>0.17627431855777714</v>
      </c>
      <c r="Z307" s="49">
        <f t="shared" si="49"/>
        <v>0.78949201509318379</v>
      </c>
    </row>
    <row r="308" spans="1:26" x14ac:dyDescent="0.25">
      <c r="A308" s="47">
        <v>2428</v>
      </c>
      <c r="B308" s="42">
        <v>494</v>
      </c>
      <c r="C308" s="42">
        <v>124</v>
      </c>
      <c r="D308" s="48">
        <f t="shared" si="40"/>
        <v>0.25101214574898784</v>
      </c>
      <c r="E308" s="42">
        <v>27</v>
      </c>
      <c r="F308" s="42">
        <v>34</v>
      </c>
      <c r="G308" s="48">
        <f t="shared" si="41"/>
        <v>0.55737704918032782</v>
      </c>
      <c r="H308" s="44">
        <v>513</v>
      </c>
      <c r="I308" s="44">
        <v>49</v>
      </c>
      <c r="J308" s="45">
        <f t="shared" si="42"/>
        <v>9.5516569200779722E-2</v>
      </c>
      <c r="K308" s="44">
        <v>18</v>
      </c>
      <c r="L308" s="44">
        <v>38</v>
      </c>
      <c r="M308" s="45">
        <f t="shared" si="43"/>
        <v>0.6785714285714286</v>
      </c>
      <c r="N308" s="42">
        <v>618</v>
      </c>
      <c r="O308" s="42">
        <v>84</v>
      </c>
      <c r="P308" s="48">
        <f t="shared" si="44"/>
        <v>0.13592233009708737</v>
      </c>
      <c r="Q308" s="42">
        <v>33</v>
      </c>
      <c r="R308" s="42">
        <v>35</v>
      </c>
      <c r="S308" s="48">
        <f t="shared" si="45"/>
        <v>0.51470588235294112</v>
      </c>
      <c r="T308" s="44">
        <v>663</v>
      </c>
      <c r="U308" s="45">
        <f t="shared" si="46"/>
        <v>7.2398190045248875E-2</v>
      </c>
      <c r="V308" s="44">
        <v>25</v>
      </c>
      <c r="W308" s="44">
        <v>23</v>
      </c>
      <c r="X308" s="45">
        <f t="shared" si="47"/>
        <v>0.47916666666666669</v>
      </c>
      <c r="Y308" s="49">
        <f t="shared" si="48"/>
        <v>0.13871230877302596</v>
      </c>
      <c r="Z308" s="49">
        <f t="shared" si="49"/>
        <v>0.55745525669284102</v>
      </c>
    </row>
    <row r="309" spans="1:26" x14ac:dyDescent="0.25">
      <c r="A309" s="47">
        <v>2435</v>
      </c>
      <c r="B309" s="42">
        <v>1837</v>
      </c>
      <c r="C309" s="42">
        <v>381</v>
      </c>
      <c r="D309" s="48">
        <f t="shared" si="40"/>
        <v>0.20740337506804574</v>
      </c>
      <c r="E309" s="42">
        <v>34</v>
      </c>
      <c r="F309" s="42">
        <v>175</v>
      </c>
      <c r="G309" s="48">
        <f t="shared" si="41"/>
        <v>0.83732057416267947</v>
      </c>
      <c r="H309" s="44">
        <v>1922</v>
      </c>
      <c r="I309" s="44">
        <v>300</v>
      </c>
      <c r="J309" s="45">
        <f t="shared" si="42"/>
        <v>0.15608740894901144</v>
      </c>
      <c r="K309" s="44">
        <v>69</v>
      </c>
      <c r="L309" s="44">
        <v>173</v>
      </c>
      <c r="M309" s="45">
        <f t="shared" si="43"/>
        <v>0.71487603305785119</v>
      </c>
      <c r="N309" s="42">
        <v>2133</v>
      </c>
      <c r="O309" s="42">
        <v>332</v>
      </c>
      <c r="P309" s="48">
        <f t="shared" si="44"/>
        <v>0.15564932020628222</v>
      </c>
      <c r="Q309" s="42">
        <v>202</v>
      </c>
      <c r="R309" s="42">
        <v>416</v>
      </c>
      <c r="S309" s="48">
        <f t="shared" si="45"/>
        <v>0.67313915857605178</v>
      </c>
      <c r="T309" s="44">
        <v>2494</v>
      </c>
      <c r="U309" s="45">
        <f t="shared" si="46"/>
        <v>0.16800320769847635</v>
      </c>
      <c r="V309" s="44">
        <v>168</v>
      </c>
      <c r="W309" s="44">
        <v>251</v>
      </c>
      <c r="X309" s="45">
        <f t="shared" si="47"/>
        <v>0.59904534606205251</v>
      </c>
      <c r="Y309" s="49">
        <f t="shared" si="48"/>
        <v>0.17178582798045394</v>
      </c>
      <c r="Z309" s="49">
        <f t="shared" si="49"/>
        <v>0.70609527796465876</v>
      </c>
    </row>
    <row r="310" spans="1:26" x14ac:dyDescent="0.25">
      <c r="A310" s="47">
        <v>2438</v>
      </c>
      <c r="B310" s="42">
        <v>2442</v>
      </c>
      <c r="C310" s="42">
        <v>438</v>
      </c>
      <c r="D310" s="48">
        <f t="shared" si="40"/>
        <v>0.17936117936117937</v>
      </c>
      <c r="E310" s="42">
        <v>104</v>
      </c>
      <c r="F310" s="42">
        <v>119</v>
      </c>
      <c r="G310" s="48">
        <f t="shared" si="41"/>
        <v>0.53363228699551568</v>
      </c>
      <c r="H310" s="44">
        <v>2406</v>
      </c>
      <c r="I310" s="44">
        <v>384</v>
      </c>
      <c r="J310" s="45">
        <f t="shared" si="42"/>
        <v>0.15960099750623441</v>
      </c>
      <c r="K310" s="44">
        <v>101</v>
      </c>
      <c r="L310" s="44">
        <v>116</v>
      </c>
      <c r="M310" s="45">
        <f t="shared" si="43"/>
        <v>0.53456221198156684</v>
      </c>
      <c r="N310" s="42">
        <v>2632</v>
      </c>
      <c r="O310" s="42">
        <v>424</v>
      </c>
      <c r="P310" s="48">
        <f t="shared" si="44"/>
        <v>0.16109422492401215</v>
      </c>
      <c r="Q310" s="42">
        <v>318</v>
      </c>
      <c r="R310" s="42">
        <v>258</v>
      </c>
      <c r="S310" s="48">
        <f t="shared" si="45"/>
        <v>0.44791666666666669</v>
      </c>
      <c r="T310" s="44">
        <v>2642</v>
      </c>
      <c r="U310" s="45">
        <f t="shared" si="46"/>
        <v>0.12187736563209689</v>
      </c>
      <c r="V310" s="44">
        <v>212</v>
      </c>
      <c r="W310" s="44">
        <v>110</v>
      </c>
      <c r="X310" s="45">
        <f t="shared" si="47"/>
        <v>0.34161490683229812</v>
      </c>
      <c r="Y310" s="49">
        <f t="shared" si="48"/>
        <v>0.1554834418558807</v>
      </c>
      <c r="Z310" s="49">
        <f t="shared" si="49"/>
        <v>0.46443151811901184</v>
      </c>
    </row>
    <row r="311" spans="1:26" x14ac:dyDescent="0.25">
      <c r="A311" s="47">
        <v>2442</v>
      </c>
      <c r="B311" s="42">
        <v>0</v>
      </c>
      <c r="C311" s="42">
        <v>0</v>
      </c>
      <c r="D311" s="48">
        <f t="shared" si="40"/>
        <v>0</v>
      </c>
      <c r="E311" s="42">
        <v>0</v>
      </c>
      <c r="F311" s="42">
        <v>0</v>
      </c>
      <c r="G311" s="48">
        <f t="shared" si="41"/>
        <v>0</v>
      </c>
      <c r="H311" s="44">
        <v>0</v>
      </c>
      <c r="I311" s="44">
        <v>0</v>
      </c>
      <c r="J311" s="45">
        <f t="shared" si="42"/>
        <v>0</v>
      </c>
      <c r="K311" s="44">
        <v>0</v>
      </c>
      <c r="L311" s="44">
        <v>0</v>
      </c>
      <c r="M311" s="45">
        <f t="shared" si="43"/>
        <v>0</v>
      </c>
      <c r="N311" s="42">
        <v>935</v>
      </c>
      <c r="O311" s="42">
        <v>114</v>
      </c>
      <c r="P311" s="48">
        <f t="shared" si="44"/>
        <v>0.12192513368983957</v>
      </c>
      <c r="Q311" s="42">
        <v>82</v>
      </c>
      <c r="R311" s="42">
        <v>193</v>
      </c>
      <c r="S311" s="48">
        <f t="shared" si="45"/>
        <v>0.70181818181818179</v>
      </c>
      <c r="T311" s="44">
        <v>1408</v>
      </c>
      <c r="U311" s="45">
        <f t="shared" si="46"/>
        <v>0.22230113636363635</v>
      </c>
      <c r="V311" s="44">
        <v>154</v>
      </c>
      <c r="W311" s="44">
        <v>159</v>
      </c>
      <c r="X311" s="45">
        <f t="shared" si="47"/>
        <v>0.50798722044728439</v>
      </c>
      <c r="Y311" s="49">
        <f t="shared" si="48"/>
        <v>8.6056567513368987E-2</v>
      </c>
      <c r="Z311" s="49">
        <f t="shared" si="49"/>
        <v>0.30245135056636652</v>
      </c>
    </row>
    <row r="312" spans="1:26" x14ac:dyDescent="0.25">
      <c r="A312" s="47">
        <v>2448</v>
      </c>
      <c r="B312" s="42">
        <v>2952</v>
      </c>
      <c r="C312" s="42">
        <v>572</v>
      </c>
      <c r="D312" s="48">
        <f t="shared" si="40"/>
        <v>0.19376693766937669</v>
      </c>
      <c r="E312" s="42">
        <v>160</v>
      </c>
      <c r="F312" s="42">
        <v>125</v>
      </c>
      <c r="G312" s="48">
        <f t="shared" si="41"/>
        <v>0.43859649122807015</v>
      </c>
      <c r="H312" s="44">
        <v>2998</v>
      </c>
      <c r="I312" s="44">
        <v>354</v>
      </c>
      <c r="J312" s="45">
        <f t="shared" si="42"/>
        <v>0.1180787191460974</v>
      </c>
      <c r="K312" s="44">
        <v>172</v>
      </c>
      <c r="L312" s="44">
        <v>161</v>
      </c>
      <c r="M312" s="45">
        <f t="shared" si="43"/>
        <v>0.48348348348348347</v>
      </c>
      <c r="N312" s="42">
        <v>3177</v>
      </c>
      <c r="O312" s="42">
        <v>471</v>
      </c>
      <c r="P312" s="48">
        <f t="shared" si="44"/>
        <v>0.14825306893295562</v>
      </c>
      <c r="Q312" s="42">
        <v>392</v>
      </c>
      <c r="R312" s="42">
        <v>309</v>
      </c>
      <c r="S312" s="48">
        <f t="shared" si="45"/>
        <v>0.44079885877318115</v>
      </c>
      <c r="T312" s="44">
        <v>3180</v>
      </c>
      <c r="U312" s="45">
        <f t="shared" si="46"/>
        <v>0.13679245283018868</v>
      </c>
      <c r="V312" s="44">
        <v>298</v>
      </c>
      <c r="W312" s="44">
        <v>137</v>
      </c>
      <c r="X312" s="45">
        <f t="shared" si="47"/>
        <v>0.31494252873563217</v>
      </c>
      <c r="Y312" s="49">
        <f t="shared" si="48"/>
        <v>0.1492227946446546</v>
      </c>
      <c r="Z312" s="49">
        <f t="shared" si="49"/>
        <v>0.4194553405550917</v>
      </c>
    </row>
    <row r="313" spans="1:26" x14ac:dyDescent="0.25">
      <c r="A313" s="47">
        <v>2449</v>
      </c>
      <c r="B313" s="42">
        <v>2079</v>
      </c>
      <c r="C313" s="42">
        <v>441</v>
      </c>
      <c r="D313" s="48">
        <f t="shared" si="40"/>
        <v>0.21212121212121213</v>
      </c>
      <c r="E313" s="42">
        <v>104</v>
      </c>
      <c r="F313" s="42">
        <v>110</v>
      </c>
      <c r="G313" s="48">
        <f t="shared" si="41"/>
        <v>0.51401869158878499</v>
      </c>
      <c r="H313" s="44">
        <v>2083</v>
      </c>
      <c r="I313" s="44">
        <v>328</v>
      </c>
      <c r="J313" s="45">
        <f t="shared" si="42"/>
        <v>0.15746519443110898</v>
      </c>
      <c r="K313" s="44">
        <v>99</v>
      </c>
      <c r="L313" s="44">
        <v>123</v>
      </c>
      <c r="M313" s="45">
        <f t="shared" si="43"/>
        <v>0.55405405405405406</v>
      </c>
      <c r="N313" s="42">
        <v>2215</v>
      </c>
      <c r="O313" s="42">
        <v>328</v>
      </c>
      <c r="P313" s="48">
        <f t="shared" si="44"/>
        <v>0.14808126410835215</v>
      </c>
      <c r="Q313" s="42">
        <v>259</v>
      </c>
      <c r="R313" s="42">
        <v>251</v>
      </c>
      <c r="S313" s="48">
        <f t="shared" si="45"/>
        <v>0.49215686274509801</v>
      </c>
      <c r="T313" s="44">
        <v>2251</v>
      </c>
      <c r="U313" s="45">
        <f t="shared" si="46"/>
        <v>0.13816081741448244</v>
      </c>
      <c r="V313" s="44">
        <v>203</v>
      </c>
      <c r="W313" s="44">
        <v>108</v>
      </c>
      <c r="X313" s="45">
        <f t="shared" si="47"/>
        <v>0.34726688102893893</v>
      </c>
      <c r="Y313" s="49">
        <f t="shared" si="48"/>
        <v>0.16395712201878893</v>
      </c>
      <c r="Z313" s="49">
        <f t="shared" si="49"/>
        <v>0.476874122354219</v>
      </c>
    </row>
    <row r="314" spans="1:26" x14ac:dyDescent="0.25">
      <c r="A314" s="47">
        <v>2450</v>
      </c>
      <c r="B314" s="42">
        <v>2353</v>
      </c>
      <c r="C314" s="42">
        <v>458</v>
      </c>
      <c r="D314" s="48">
        <f t="shared" si="40"/>
        <v>0.19464513387165322</v>
      </c>
      <c r="E314" s="42">
        <v>91</v>
      </c>
      <c r="F314" s="42">
        <v>57</v>
      </c>
      <c r="G314" s="48">
        <f t="shared" si="41"/>
        <v>0.38513513513513514</v>
      </c>
      <c r="H314" s="44">
        <v>2429</v>
      </c>
      <c r="I314" s="44">
        <v>315</v>
      </c>
      <c r="J314" s="45">
        <f t="shared" si="42"/>
        <v>0.12968299711815562</v>
      </c>
      <c r="K314" s="44">
        <v>109</v>
      </c>
      <c r="L314" s="44">
        <v>79</v>
      </c>
      <c r="M314" s="45">
        <f t="shared" si="43"/>
        <v>0.42021276595744683</v>
      </c>
      <c r="N314" s="42">
        <v>2593</v>
      </c>
      <c r="O314" s="42">
        <v>389</v>
      </c>
      <c r="P314" s="48">
        <f t="shared" si="44"/>
        <v>0.15001928268414963</v>
      </c>
      <c r="Q314" s="42">
        <v>267</v>
      </c>
      <c r="R314" s="42">
        <v>203</v>
      </c>
      <c r="S314" s="48">
        <f t="shared" si="45"/>
        <v>0.43191489361702129</v>
      </c>
      <c r="T314" s="44">
        <v>2618</v>
      </c>
      <c r="U314" s="45">
        <f t="shared" si="46"/>
        <v>9.2055003819709699E-2</v>
      </c>
      <c r="V314" s="44">
        <v>165</v>
      </c>
      <c r="W314" s="44">
        <v>76</v>
      </c>
      <c r="X314" s="45">
        <f t="shared" si="47"/>
        <v>0.31535269709543567</v>
      </c>
      <c r="Y314" s="49">
        <f t="shared" si="48"/>
        <v>0.14160060437341704</v>
      </c>
      <c r="Z314" s="49">
        <f t="shared" si="49"/>
        <v>0.38815387295125969</v>
      </c>
    </row>
    <row r="315" spans="1:26" x14ac:dyDescent="0.25">
      <c r="A315" s="47">
        <v>2451</v>
      </c>
      <c r="B315" s="42">
        <v>203</v>
      </c>
      <c r="C315" s="42">
        <v>49</v>
      </c>
      <c r="D315" s="48">
        <f t="shared" si="40"/>
        <v>0.2413793103448276</v>
      </c>
      <c r="E315" s="42">
        <v>1</v>
      </c>
      <c r="F315" s="42">
        <v>2</v>
      </c>
      <c r="G315" s="48">
        <f t="shared" si="41"/>
        <v>0.66666666666666663</v>
      </c>
      <c r="H315" s="44">
        <v>166</v>
      </c>
      <c r="I315" s="44">
        <v>13</v>
      </c>
      <c r="J315" s="45">
        <f t="shared" si="42"/>
        <v>7.8313253012048195E-2</v>
      </c>
      <c r="K315" s="44">
        <v>2</v>
      </c>
      <c r="L315" s="44">
        <v>3</v>
      </c>
      <c r="M315" s="45">
        <f t="shared" si="43"/>
        <v>0.6</v>
      </c>
      <c r="N315" s="42">
        <v>202</v>
      </c>
      <c r="O315" s="42">
        <v>25</v>
      </c>
      <c r="P315" s="48">
        <f t="shared" si="44"/>
        <v>0.12376237623762376</v>
      </c>
      <c r="Q315" s="42">
        <v>12</v>
      </c>
      <c r="R315" s="42">
        <v>8</v>
      </c>
      <c r="S315" s="48">
        <f t="shared" si="45"/>
        <v>0.4</v>
      </c>
      <c r="T315" s="44">
        <v>184</v>
      </c>
      <c r="U315" s="45">
        <f t="shared" si="46"/>
        <v>7.6086956521739135E-2</v>
      </c>
      <c r="V315" s="44">
        <v>8</v>
      </c>
      <c r="W315" s="44">
        <v>6</v>
      </c>
      <c r="X315" s="45">
        <f t="shared" si="47"/>
        <v>0.42857142857142855</v>
      </c>
      <c r="Y315" s="49">
        <f t="shared" si="48"/>
        <v>0.12988547402905967</v>
      </c>
      <c r="Z315" s="49">
        <f t="shared" si="49"/>
        <v>0.52380952380952372</v>
      </c>
    </row>
    <row r="316" spans="1:26" x14ac:dyDescent="0.25">
      <c r="A316" s="47">
        <v>2453</v>
      </c>
      <c r="B316" s="42">
        <v>1107</v>
      </c>
      <c r="C316" s="42">
        <v>201</v>
      </c>
      <c r="D316" s="48">
        <f t="shared" si="40"/>
        <v>0.18157181571815717</v>
      </c>
      <c r="E316" s="42">
        <v>35</v>
      </c>
      <c r="F316" s="42">
        <v>41</v>
      </c>
      <c r="G316" s="48">
        <f t="shared" si="41"/>
        <v>0.53947368421052633</v>
      </c>
      <c r="H316" s="44">
        <v>1335</v>
      </c>
      <c r="I316" s="44">
        <v>212</v>
      </c>
      <c r="J316" s="45">
        <f t="shared" si="42"/>
        <v>0.15880149812734082</v>
      </c>
      <c r="K316" s="44">
        <v>55</v>
      </c>
      <c r="L316" s="44">
        <v>66</v>
      </c>
      <c r="M316" s="45">
        <f t="shared" si="43"/>
        <v>0.54545454545454541</v>
      </c>
      <c r="N316" s="42">
        <v>1657</v>
      </c>
      <c r="O316" s="42">
        <v>167</v>
      </c>
      <c r="P316" s="48">
        <f t="shared" si="44"/>
        <v>0.1007845503922752</v>
      </c>
      <c r="Q316" s="42">
        <v>232</v>
      </c>
      <c r="R316" s="42">
        <v>205</v>
      </c>
      <c r="S316" s="48">
        <f t="shared" si="45"/>
        <v>0.46910755148741418</v>
      </c>
      <c r="T316" s="44">
        <v>1922</v>
      </c>
      <c r="U316" s="45">
        <f t="shared" si="46"/>
        <v>0.14620187304890739</v>
      </c>
      <c r="V316" s="44">
        <v>193</v>
      </c>
      <c r="W316" s="44">
        <v>88</v>
      </c>
      <c r="X316" s="45">
        <f t="shared" si="47"/>
        <v>0.31316725978647686</v>
      </c>
      <c r="Y316" s="49">
        <f t="shared" si="48"/>
        <v>0.14683993432167014</v>
      </c>
      <c r="Z316" s="49">
        <f t="shared" si="49"/>
        <v>0.46680076023474071</v>
      </c>
    </row>
    <row r="317" spans="1:26" x14ac:dyDescent="0.25">
      <c r="A317" s="47">
        <v>2461</v>
      </c>
      <c r="B317" s="42">
        <v>2231</v>
      </c>
      <c r="C317" s="42">
        <v>469</v>
      </c>
      <c r="D317" s="48">
        <f t="shared" si="40"/>
        <v>0.21021963245181532</v>
      </c>
      <c r="E317" s="42">
        <v>102</v>
      </c>
      <c r="F317" s="42">
        <v>45</v>
      </c>
      <c r="G317" s="48">
        <f t="shared" si="41"/>
        <v>0.30612244897959184</v>
      </c>
      <c r="H317" s="44">
        <v>2223</v>
      </c>
      <c r="I317" s="44">
        <v>239</v>
      </c>
      <c r="J317" s="45">
        <f t="shared" si="42"/>
        <v>0.10751237067026541</v>
      </c>
      <c r="K317" s="44">
        <v>102</v>
      </c>
      <c r="L317" s="44">
        <v>68</v>
      </c>
      <c r="M317" s="45">
        <f t="shared" si="43"/>
        <v>0.4</v>
      </c>
      <c r="N317" s="42">
        <v>2366</v>
      </c>
      <c r="O317" s="42">
        <v>381</v>
      </c>
      <c r="P317" s="48">
        <f t="shared" si="44"/>
        <v>0.16103127641589179</v>
      </c>
      <c r="Q317" s="42">
        <v>257</v>
      </c>
      <c r="R317" s="42">
        <v>111</v>
      </c>
      <c r="S317" s="48">
        <f t="shared" si="45"/>
        <v>0.3016304347826087</v>
      </c>
      <c r="T317" s="44">
        <v>2355</v>
      </c>
      <c r="U317" s="45">
        <f t="shared" si="46"/>
        <v>9.2144373673036087E-2</v>
      </c>
      <c r="V317" s="44">
        <v>170</v>
      </c>
      <c r="W317" s="44">
        <v>47</v>
      </c>
      <c r="X317" s="45">
        <f t="shared" si="47"/>
        <v>0.21658986175115208</v>
      </c>
      <c r="Y317" s="49">
        <f t="shared" si="48"/>
        <v>0.14272691330275217</v>
      </c>
      <c r="Z317" s="49">
        <f t="shared" si="49"/>
        <v>0.30608568637833816</v>
      </c>
    </row>
    <row r="318" spans="1:26" x14ac:dyDescent="0.25">
      <c r="A318" s="47">
        <v>2462</v>
      </c>
      <c r="B318" s="42">
        <v>1615</v>
      </c>
      <c r="C318" s="42">
        <v>348</v>
      </c>
      <c r="D318" s="48">
        <f t="shared" si="40"/>
        <v>0.21547987616099071</v>
      </c>
      <c r="E318" s="42">
        <v>79</v>
      </c>
      <c r="F318" s="42">
        <v>54</v>
      </c>
      <c r="G318" s="48">
        <f t="shared" si="41"/>
        <v>0.40601503759398494</v>
      </c>
      <c r="H318" s="44">
        <v>1677</v>
      </c>
      <c r="I318" s="44">
        <v>227</v>
      </c>
      <c r="J318" s="45">
        <f t="shared" si="42"/>
        <v>0.13536076326774002</v>
      </c>
      <c r="K318" s="44">
        <v>80</v>
      </c>
      <c r="L318" s="44">
        <v>84</v>
      </c>
      <c r="M318" s="45">
        <f t="shared" si="43"/>
        <v>0.51219512195121952</v>
      </c>
      <c r="N318" s="42">
        <v>1804</v>
      </c>
      <c r="O318" s="42">
        <v>265</v>
      </c>
      <c r="P318" s="48">
        <f t="shared" si="44"/>
        <v>0.14689578713968957</v>
      </c>
      <c r="Q318" s="42">
        <v>227</v>
      </c>
      <c r="R318" s="42">
        <v>170</v>
      </c>
      <c r="S318" s="48">
        <f t="shared" si="45"/>
        <v>0.4282115869017632</v>
      </c>
      <c r="T318" s="44">
        <v>1789</v>
      </c>
      <c r="U318" s="45">
        <f t="shared" si="46"/>
        <v>0.13862493012856344</v>
      </c>
      <c r="V318" s="44">
        <v>177</v>
      </c>
      <c r="W318" s="44">
        <v>71</v>
      </c>
      <c r="X318" s="45">
        <f t="shared" si="47"/>
        <v>0.28629032258064518</v>
      </c>
      <c r="Y318" s="49">
        <f t="shared" si="48"/>
        <v>0.15909033917424595</v>
      </c>
      <c r="Z318" s="49">
        <f t="shared" si="49"/>
        <v>0.40817801725690317</v>
      </c>
    </row>
    <row r="319" spans="1:26" x14ac:dyDescent="0.25">
      <c r="A319" s="47">
        <v>2464</v>
      </c>
      <c r="B319" s="42">
        <v>426</v>
      </c>
      <c r="C319" s="42">
        <v>71</v>
      </c>
      <c r="D319" s="48">
        <f t="shared" si="40"/>
        <v>0.16666666666666666</v>
      </c>
      <c r="E319" s="42">
        <v>8</v>
      </c>
      <c r="F319" s="42">
        <v>61</v>
      </c>
      <c r="G319" s="48">
        <f t="shared" si="41"/>
        <v>0.88405797101449279</v>
      </c>
      <c r="H319" s="44">
        <v>417</v>
      </c>
      <c r="I319" s="44">
        <v>63</v>
      </c>
      <c r="J319" s="45">
        <f t="shared" si="42"/>
        <v>0.15107913669064749</v>
      </c>
      <c r="K319" s="44">
        <v>16</v>
      </c>
      <c r="L319" s="44">
        <v>81</v>
      </c>
      <c r="M319" s="45">
        <f t="shared" si="43"/>
        <v>0.83505154639175261</v>
      </c>
      <c r="N319" s="42">
        <v>435</v>
      </c>
      <c r="O319" s="42">
        <v>48</v>
      </c>
      <c r="P319" s="48">
        <f t="shared" si="44"/>
        <v>0.1103448275862069</v>
      </c>
      <c r="Q319" s="42">
        <v>39</v>
      </c>
      <c r="R319" s="42">
        <v>136</v>
      </c>
      <c r="S319" s="48">
        <f t="shared" si="45"/>
        <v>0.77714285714285714</v>
      </c>
      <c r="T319" s="44">
        <v>437</v>
      </c>
      <c r="U319" s="45">
        <f t="shared" si="46"/>
        <v>0.28375286041189929</v>
      </c>
      <c r="V319" s="44">
        <v>49</v>
      </c>
      <c r="W319" s="44">
        <v>75</v>
      </c>
      <c r="X319" s="45">
        <f t="shared" si="47"/>
        <v>0.60483870967741937</v>
      </c>
      <c r="Y319" s="49">
        <f t="shared" si="48"/>
        <v>0.17796087283885506</v>
      </c>
      <c r="Z319" s="49">
        <f t="shared" si="49"/>
        <v>0.77527277105663051</v>
      </c>
    </row>
    <row r="320" spans="1:26" x14ac:dyDescent="0.25">
      <c r="A320" s="47">
        <v>2466</v>
      </c>
      <c r="B320" s="42">
        <v>1173</v>
      </c>
      <c r="C320" s="42">
        <v>226</v>
      </c>
      <c r="D320" s="48">
        <f t="shared" si="40"/>
        <v>0.19266837169650469</v>
      </c>
      <c r="E320" s="42">
        <v>94</v>
      </c>
      <c r="F320" s="42">
        <v>64</v>
      </c>
      <c r="G320" s="48">
        <f t="shared" si="41"/>
        <v>0.4050632911392405</v>
      </c>
      <c r="H320" s="44">
        <v>1151</v>
      </c>
      <c r="I320" s="44">
        <v>215</v>
      </c>
      <c r="J320" s="45">
        <f t="shared" si="42"/>
        <v>0.18679409209383144</v>
      </c>
      <c r="K320" s="44">
        <v>70</v>
      </c>
      <c r="L320" s="44">
        <v>62</v>
      </c>
      <c r="M320" s="45">
        <f t="shared" si="43"/>
        <v>0.46969696969696972</v>
      </c>
      <c r="N320" s="42">
        <v>1187</v>
      </c>
      <c r="O320" s="42">
        <v>182</v>
      </c>
      <c r="P320" s="48">
        <f t="shared" si="44"/>
        <v>0.15332771693344566</v>
      </c>
      <c r="Q320" s="42">
        <v>163</v>
      </c>
      <c r="R320" s="42">
        <v>137</v>
      </c>
      <c r="S320" s="48">
        <f t="shared" si="45"/>
        <v>0.45666666666666667</v>
      </c>
      <c r="T320" s="44">
        <v>1219</v>
      </c>
      <c r="U320" s="45">
        <f t="shared" si="46"/>
        <v>0.15586546349466776</v>
      </c>
      <c r="V320" s="44">
        <v>116</v>
      </c>
      <c r="W320" s="44">
        <v>74</v>
      </c>
      <c r="X320" s="45">
        <f t="shared" si="47"/>
        <v>0.38947368421052631</v>
      </c>
      <c r="Y320" s="49">
        <f t="shared" si="48"/>
        <v>0.17216391105461237</v>
      </c>
      <c r="Z320" s="49">
        <f t="shared" si="49"/>
        <v>0.43022515292835078</v>
      </c>
    </row>
    <row r="321" spans="1:26" x14ac:dyDescent="0.25">
      <c r="A321" s="47">
        <v>2467</v>
      </c>
      <c r="B321" s="42">
        <v>2544</v>
      </c>
      <c r="C321" s="42">
        <v>452</v>
      </c>
      <c r="D321" s="48">
        <f t="shared" si="40"/>
        <v>0.17767295597484276</v>
      </c>
      <c r="E321" s="42">
        <v>64</v>
      </c>
      <c r="F321" s="42">
        <v>197</v>
      </c>
      <c r="G321" s="48">
        <f t="shared" si="41"/>
        <v>0.75478927203065138</v>
      </c>
      <c r="H321" s="44">
        <v>2403</v>
      </c>
      <c r="I321" s="44">
        <v>277</v>
      </c>
      <c r="J321" s="45">
        <f t="shared" si="42"/>
        <v>0.11527257594673325</v>
      </c>
      <c r="K321" s="44">
        <v>92</v>
      </c>
      <c r="L321" s="44">
        <v>177</v>
      </c>
      <c r="M321" s="45">
        <f t="shared" si="43"/>
        <v>0.65799256505576209</v>
      </c>
      <c r="N321" s="42">
        <v>2682</v>
      </c>
      <c r="O321" s="42">
        <v>328</v>
      </c>
      <c r="P321" s="48">
        <f t="shared" si="44"/>
        <v>0.12229679343773303</v>
      </c>
      <c r="Q321" s="42">
        <v>280</v>
      </c>
      <c r="R321" s="42">
        <v>324</v>
      </c>
      <c r="S321" s="48">
        <f t="shared" si="45"/>
        <v>0.53642384105960261</v>
      </c>
      <c r="T321" s="44">
        <v>2731</v>
      </c>
      <c r="U321" s="45">
        <f t="shared" si="46"/>
        <v>0.1332845111680703</v>
      </c>
      <c r="V321" s="44">
        <v>204</v>
      </c>
      <c r="W321" s="44">
        <v>160</v>
      </c>
      <c r="X321" s="45">
        <f t="shared" si="47"/>
        <v>0.43956043956043955</v>
      </c>
      <c r="Y321" s="49">
        <f t="shared" si="48"/>
        <v>0.13713170913184483</v>
      </c>
      <c r="Z321" s="49">
        <f t="shared" si="49"/>
        <v>0.59719152942661391</v>
      </c>
    </row>
    <row r="322" spans="1:26" x14ac:dyDescent="0.25">
      <c r="A322" s="47">
        <v>2468</v>
      </c>
      <c r="B322" s="42">
        <v>2327</v>
      </c>
      <c r="C322" s="42">
        <v>452</v>
      </c>
      <c r="D322" s="48">
        <f t="shared" ref="D322:D385" si="50">IF(C322&gt;0, C322/B322, 0)</f>
        <v>0.19424151267726686</v>
      </c>
      <c r="E322" s="42">
        <v>62</v>
      </c>
      <c r="F322" s="42">
        <v>224</v>
      </c>
      <c r="G322" s="48">
        <f t="shared" ref="G322:G385" si="51">IF(F322&gt;0, F322/(F322+E322), 0)</f>
        <v>0.78321678321678323</v>
      </c>
      <c r="H322" s="44">
        <v>2360</v>
      </c>
      <c r="I322" s="44">
        <v>373</v>
      </c>
      <c r="J322" s="45">
        <f t="shared" ref="J322:J385" si="52">IF(I322&gt;0, I322/H322, 0)</f>
        <v>0.15805084745762712</v>
      </c>
      <c r="K322" s="44">
        <v>98</v>
      </c>
      <c r="L322" s="44">
        <v>269</v>
      </c>
      <c r="M322" s="45">
        <f t="shared" ref="M322:M385" si="53">IF(L322&gt;0, L322/(L322+K322), 0)</f>
        <v>0.73297002724795646</v>
      </c>
      <c r="N322" s="42">
        <v>2434</v>
      </c>
      <c r="O322" s="42">
        <v>313</v>
      </c>
      <c r="P322" s="48">
        <f t="shared" ref="P322:P385" si="54">IF(O322&gt;0, O322/N322, 0)</f>
        <v>0.128594905505341</v>
      </c>
      <c r="Q322" s="42">
        <v>259</v>
      </c>
      <c r="R322" s="42">
        <v>556</v>
      </c>
      <c r="S322" s="48">
        <f t="shared" ref="S322:S385" si="55">IF(R322&gt;0, R322/(R322+Q322), 0)</f>
        <v>0.68220858895705516</v>
      </c>
      <c r="T322" s="44">
        <v>2434</v>
      </c>
      <c r="U322" s="45">
        <f t="shared" ref="U322:U385" si="56">IF(W322+V322&gt;0, (W322+V322)/T322, 0)</f>
        <v>0.20624486442070666</v>
      </c>
      <c r="V322" s="44">
        <v>202</v>
      </c>
      <c r="W322" s="44">
        <v>300</v>
      </c>
      <c r="X322" s="45">
        <f t="shared" ref="X322:X385" si="57">IF(W322&gt;0, W322/(W322+V322), 0)</f>
        <v>0.59760956175298807</v>
      </c>
      <c r="Y322" s="49">
        <f t="shared" ref="Y322:Y385" si="58">AVERAGE(U322,P322,J322,D322)</f>
        <v>0.17178303251523541</v>
      </c>
      <c r="Z322" s="49">
        <f t="shared" ref="Z322:Z385" si="59">AVERAGE(X322,S322,M322,G322)</f>
        <v>0.69900124029369581</v>
      </c>
    </row>
    <row r="323" spans="1:26" x14ac:dyDescent="0.25">
      <c r="A323" s="47">
        <v>2474</v>
      </c>
      <c r="B323" s="42">
        <v>442</v>
      </c>
      <c r="C323" s="42">
        <v>72</v>
      </c>
      <c r="D323" s="48">
        <f t="shared" si="50"/>
        <v>0.16289592760180996</v>
      </c>
      <c r="E323" s="42">
        <v>3</v>
      </c>
      <c r="F323" s="42">
        <v>46</v>
      </c>
      <c r="G323" s="48">
        <f t="shared" si="51"/>
        <v>0.93877551020408168</v>
      </c>
      <c r="H323" s="44">
        <v>434</v>
      </c>
      <c r="I323" s="44">
        <v>43</v>
      </c>
      <c r="J323" s="45">
        <f t="shared" si="52"/>
        <v>9.9078341013824886E-2</v>
      </c>
      <c r="K323" s="44">
        <v>4</v>
      </c>
      <c r="L323" s="44">
        <v>66</v>
      </c>
      <c r="M323" s="45">
        <f t="shared" si="53"/>
        <v>0.94285714285714284</v>
      </c>
      <c r="N323" s="42">
        <v>460</v>
      </c>
      <c r="O323" s="42">
        <v>41</v>
      </c>
      <c r="P323" s="48">
        <f t="shared" si="54"/>
        <v>8.9130434782608695E-2</v>
      </c>
      <c r="Q323" s="42">
        <v>17</v>
      </c>
      <c r="R323" s="42">
        <v>90</v>
      </c>
      <c r="S323" s="48">
        <f t="shared" si="55"/>
        <v>0.84112149532710279</v>
      </c>
      <c r="T323" s="44">
        <v>486</v>
      </c>
      <c r="U323" s="45">
        <f t="shared" si="56"/>
        <v>0.14609053497942387</v>
      </c>
      <c r="V323" s="44">
        <v>15</v>
      </c>
      <c r="W323" s="44">
        <v>56</v>
      </c>
      <c r="X323" s="45">
        <f t="shared" si="57"/>
        <v>0.78873239436619713</v>
      </c>
      <c r="Y323" s="49">
        <f t="shared" si="58"/>
        <v>0.12429880959441686</v>
      </c>
      <c r="Z323" s="49">
        <f t="shared" si="59"/>
        <v>0.87787163568863114</v>
      </c>
    </row>
    <row r="324" spans="1:26" x14ac:dyDescent="0.25">
      <c r="A324" s="47">
        <v>2484</v>
      </c>
      <c r="B324" s="42">
        <v>1558</v>
      </c>
      <c r="C324" s="42">
        <v>288</v>
      </c>
      <c r="D324" s="48">
        <f t="shared" si="50"/>
        <v>0.18485237483953787</v>
      </c>
      <c r="E324" s="42">
        <v>93</v>
      </c>
      <c r="F324" s="42">
        <v>64</v>
      </c>
      <c r="G324" s="48">
        <f t="shared" si="51"/>
        <v>0.40764331210191085</v>
      </c>
      <c r="H324" s="44">
        <v>1538</v>
      </c>
      <c r="I324" s="44">
        <v>233</v>
      </c>
      <c r="J324" s="45">
        <f t="shared" si="52"/>
        <v>0.15149544863459039</v>
      </c>
      <c r="K324" s="44">
        <v>81</v>
      </c>
      <c r="L324" s="44">
        <v>73</v>
      </c>
      <c r="M324" s="45">
        <f t="shared" si="53"/>
        <v>0.47402597402597402</v>
      </c>
      <c r="N324" s="42">
        <v>3868</v>
      </c>
      <c r="O324" s="42">
        <v>599</v>
      </c>
      <c r="P324" s="48">
        <f t="shared" si="54"/>
        <v>0.1548603929679421</v>
      </c>
      <c r="Q324" s="42">
        <v>451</v>
      </c>
      <c r="R324" s="42">
        <v>353</v>
      </c>
      <c r="S324" s="48">
        <f t="shared" si="55"/>
        <v>0.43905472636815923</v>
      </c>
      <c r="T324" s="44">
        <v>3927</v>
      </c>
      <c r="U324" s="45">
        <f t="shared" si="56"/>
        <v>0.13470842882607589</v>
      </c>
      <c r="V324" s="44">
        <v>350</v>
      </c>
      <c r="W324" s="44">
        <v>179</v>
      </c>
      <c r="X324" s="45">
        <f t="shared" si="57"/>
        <v>0.33837429111531192</v>
      </c>
      <c r="Y324" s="49">
        <f t="shared" si="58"/>
        <v>0.15647916131703657</v>
      </c>
      <c r="Z324" s="49">
        <f t="shared" si="59"/>
        <v>0.41477457590283895</v>
      </c>
    </row>
    <row r="325" spans="1:26" x14ac:dyDescent="0.25">
      <c r="A325" s="47">
        <v>2488</v>
      </c>
      <c r="B325" s="42">
        <v>2023</v>
      </c>
      <c r="C325" s="42">
        <v>433</v>
      </c>
      <c r="D325" s="48">
        <f t="shared" si="50"/>
        <v>0.21403855659911022</v>
      </c>
      <c r="E325" s="42">
        <v>105</v>
      </c>
      <c r="F325" s="42">
        <v>88</v>
      </c>
      <c r="G325" s="48">
        <f t="shared" si="51"/>
        <v>0.45595854922279794</v>
      </c>
      <c r="H325" s="44">
        <v>2072</v>
      </c>
      <c r="I325" s="44">
        <v>348</v>
      </c>
      <c r="J325" s="45">
        <f t="shared" si="52"/>
        <v>0.16795366795366795</v>
      </c>
      <c r="K325" s="44">
        <v>112</v>
      </c>
      <c r="L325" s="44">
        <v>126</v>
      </c>
      <c r="M325" s="45">
        <f t="shared" si="53"/>
        <v>0.52941176470588236</v>
      </c>
      <c r="N325" s="42">
        <v>2316</v>
      </c>
      <c r="O325" s="42">
        <v>386</v>
      </c>
      <c r="P325" s="48">
        <f t="shared" si="54"/>
        <v>0.16666666666666666</v>
      </c>
      <c r="Q325" s="42">
        <v>310</v>
      </c>
      <c r="R325" s="42">
        <v>268</v>
      </c>
      <c r="S325" s="48">
        <f t="shared" si="55"/>
        <v>0.46366782006920415</v>
      </c>
      <c r="T325" s="44">
        <v>2384</v>
      </c>
      <c r="U325" s="45">
        <f t="shared" si="56"/>
        <v>0.15226510067114093</v>
      </c>
      <c r="V325" s="44">
        <v>250</v>
      </c>
      <c r="W325" s="44">
        <v>113</v>
      </c>
      <c r="X325" s="45">
        <f t="shared" si="57"/>
        <v>0.31129476584022037</v>
      </c>
      <c r="Y325" s="49">
        <f t="shared" si="58"/>
        <v>0.17523099797264644</v>
      </c>
      <c r="Z325" s="49">
        <f t="shared" si="59"/>
        <v>0.44008322495952618</v>
      </c>
    </row>
    <row r="326" spans="1:26" x14ac:dyDescent="0.25">
      <c r="A326" s="47">
        <v>2505</v>
      </c>
      <c r="B326" s="42">
        <v>1523</v>
      </c>
      <c r="C326" s="42">
        <v>261</v>
      </c>
      <c r="D326" s="48">
        <f t="shared" si="50"/>
        <v>0.17137229152987524</v>
      </c>
      <c r="E326" s="42">
        <v>28</v>
      </c>
      <c r="F326" s="42">
        <v>174</v>
      </c>
      <c r="G326" s="48">
        <f t="shared" si="51"/>
        <v>0.86138613861386137</v>
      </c>
      <c r="H326" s="44">
        <v>1503</v>
      </c>
      <c r="I326" s="44">
        <v>244</v>
      </c>
      <c r="J326" s="45">
        <f t="shared" si="52"/>
        <v>0.16234198270126413</v>
      </c>
      <c r="K326" s="44">
        <v>48</v>
      </c>
      <c r="L326" s="44">
        <v>249</v>
      </c>
      <c r="M326" s="45">
        <f t="shared" si="53"/>
        <v>0.83838383838383834</v>
      </c>
      <c r="N326" s="42">
        <v>1615</v>
      </c>
      <c r="O326" s="42">
        <v>159</v>
      </c>
      <c r="P326" s="48">
        <f t="shared" si="54"/>
        <v>9.845201238390093E-2</v>
      </c>
      <c r="Q326" s="42">
        <v>128</v>
      </c>
      <c r="R326" s="42">
        <v>427</v>
      </c>
      <c r="S326" s="48">
        <f t="shared" si="55"/>
        <v>0.76936936936936939</v>
      </c>
      <c r="T326" s="44">
        <v>1618</v>
      </c>
      <c r="U326" s="45">
        <f t="shared" si="56"/>
        <v>0.21755253399258342</v>
      </c>
      <c r="V326" s="44">
        <v>110</v>
      </c>
      <c r="W326" s="44">
        <v>242</v>
      </c>
      <c r="X326" s="45">
        <f t="shared" si="57"/>
        <v>0.6875</v>
      </c>
      <c r="Y326" s="49">
        <f t="shared" si="58"/>
        <v>0.16242970515190591</v>
      </c>
      <c r="Z326" s="49">
        <f t="shared" si="59"/>
        <v>0.78915983659176725</v>
      </c>
    </row>
    <row r="327" spans="1:26" x14ac:dyDescent="0.25">
      <c r="A327" s="47">
        <v>2506</v>
      </c>
      <c r="B327" s="42">
        <v>4433</v>
      </c>
      <c r="C327" s="42">
        <v>835</v>
      </c>
      <c r="D327" s="48">
        <f t="shared" si="50"/>
        <v>0.18836002706970448</v>
      </c>
      <c r="E327" s="42">
        <v>90</v>
      </c>
      <c r="F327" s="42">
        <v>391</v>
      </c>
      <c r="G327" s="48">
        <f t="shared" si="51"/>
        <v>0.81288981288981288</v>
      </c>
      <c r="H327" s="44">
        <v>4427</v>
      </c>
      <c r="I327" s="44">
        <v>713</v>
      </c>
      <c r="J327" s="45">
        <f t="shared" si="52"/>
        <v>0.16105714931104587</v>
      </c>
      <c r="K327" s="44">
        <v>148</v>
      </c>
      <c r="L327" s="44">
        <v>498</v>
      </c>
      <c r="M327" s="45">
        <f t="shared" si="53"/>
        <v>0.77089783281733748</v>
      </c>
      <c r="N327" s="42">
        <v>4546</v>
      </c>
      <c r="O327" s="42">
        <v>644</v>
      </c>
      <c r="P327" s="48">
        <f t="shared" si="54"/>
        <v>0.1416630004399472</v>
      </c>
      <c r="Q327" s="42">
        <v>433</v>
      </c>
      <c r="R327" s="42">
        <v>1035</v>
      </c>
      <c r="S327" s="48">
        <f t="shared" si="55"/>
        <v>0.70504087193460485</v>
      </c>
      <c r="T327" s="44">
        <v>4510</v>
      </c>
      <c r="U327" s="45">
        <f t="shared" si="56"/>
        <v>0.20022172949002218</v>
      </c>
      <c r="V327" s="44">
        <v>366</v>
      </c>
      <c r="W327" s="44">
        <v>537</v>
      </c>
      <c r="X327" s="45">
        <f t="shared" si="57"/>
        <v>0.59468438538205981</v>
      </c>
      <c r="Y327" s="49">
        <f t="shared" si="58"/>
        <v>0.17282547657767991</v>
      </c>
      <c r="Z327" s="49">
        <f t="shared" si="59"/>
        <v>0.72087822575595373</v>
      </c>
    </row>
    <row r="328" spans="1:26" x14ac:dyDescent="0.25">
      <c r="A328" s="47">
        <v>2513</v>
      </c>
      <c r="B328" s="42">
        <v>0</v>
      </c>
      <c r="C328" s="42">
        <v>0</v>
      </c>
      <c r="D328" s="48">
        <f t="shared" si="50"/>
        <v>0</v>
      </c>
      <c r="E328" s="42">
        <v>0</v>
      </c>
      <c r="F328" s="42">
        <v>0</v>
      </c>
      <c r="G328" s="48">
        <f t="shared" si="51"/>
        <v>0</v>
      </c>
      <c r="H328" s="44">
        <v>0</v>
      </c>
      <c r="I328" s="44">
        <v>0</v>
      </c>
      <c r="J328" s="45">
        <f t="shared" si="52"/>
        <v>0</v>
      </c>
      <c r="K328" s="44">
        <v>0</v>
      </c>
      <c r="L328" s="44">
        <v>0</v>
      </c>
      <c r="M328" s="45">
        <f t="shared" si="53"/>
        <v>0</v>
      </c>
      <c r="N328" s="42">
        <v>0</v>
      </c>
      <c r="O328" s="42">
        <v>0</v>
      </c>
      <c r="P328" s="48">
        <f t="shared" si="54"/>
        <v>0</v>
      </c>
      <c r="Q328" s="42">
        <v>0</v>
      </c>
      <c r="R328" s="42">
        <v>0</v>
      </c>
      <c r="S328" s="48">
        <f t="shared" si="55"/>
        <v>0</v>
      </c>
      <c r="T328" s="44">
        <v>0</v>
      </c>
      <c r="U328" s="45">
        <f t="shared" si="56"/>
        <v>0</v>
      </c>
      <c r="V328" s="44">
        <v>0</v>
      </c>
      <c r="W328" s="44">
        <v>0</v>
      </c>
      <c r="X328" s="45">
        <f t="shared" si="57"/>
        <v>0</v>
      </c>
      <c r="Y328" s="49">
        <f t="shared" si="58"/>
        <v>0</v>
      </c>
      <c r="Z328" s="49">
        <f t="shared" si="59"/>
        <v>0</v>
      </c>
    </row>
    <row r="329" spans="1:26" x14ac:dyDescent="0.25">
      <c r="A329" s="47">
        <v>2519</v>
      </c>
      <c r="B329" s="42">
        <v>1042</v>
      </c>
      <c r="C329" s="42">
        <v>177</v>
      </c>
      <c r="D329" s="48">
        <f t="shared" si="50"/>
        <v>0.16986564299424184</v>
      </c>
      <c r="E329" s="42">
        <v>46</v>
      </c>
      <c r="F329" s="42">
        <v>80</v>
      </c>
      <c r="G329" s="48">
        <f t="shared" si="51"/>
        <v>0.63492063492063489</v>
      </c>
      <c r="H329" s="44">
        <v>1122</v>
      </c>
      <c r="I329" s="44">
        <v>161</v>
      </c>
      <c r="J329" s="45">
        <f t="shared" si="52"/>
        <v>0.14349376114081996</v>
      </c>
      <c r="K329" s="44">
        <v>52</v>
      </c>
      <c r="L329" s="44">
        <v>105</v>
      </c>
      <c r="M329" s="45">
        <f t="shared" si="53"/>
        <v>0.66878980891719741</v>
      </c>
      <c r="N329" s="42">
        <v>1195</v>
      </c>
      <c r="O329" s="42">
        <v>140</v>
      </c>
      <c r="P329" s="48">
        <f t="shared" si="54"/>
        <v>0.11715481171548117</v>
      </c>
      <c r="Q329" s="42">
        <v>162</v>
      </c>
      <c r="R329" s="42">
        <v>144</v>
      </c>
      <c r="S329" s="48">
        <f t="shared" si="55"/>
        <v>0.47058823529411764</v>
      </c>
      <c r="T329" s="44">
        <v>1164</v>
      </c>
      <c r="U329" s="45">
        <f t="shared" si="56"/>
        <v>0.19415807560137457</v>
      </c>
      <c r="V329" s="44">
        <v>133</v>
      </c>
      <c r="W329" s="44">
        <v>93</v>
      </c>
      <c r="X329" s="45">
        <f t="shared" si="57"/>
        <v>0.41150442477876104</v>
      </c>
      <c r="Y329" s="49">
        <f t="shared" si="58"/>
        <v>0.1561680728629794</v>
      </c>
      <c r="Z329" s="49">
        <f t="shared" si="59"/>
        <v>0.54645077597767777</v>
      </c>
    </row>
    <row r="330" spans="1:26" x14ac:dyDescent="0.25">
      <c r="A330" s="47">
        <v>2520</v>
      </c>
      <c r="B330" s="42">
        <v>1913</v>
      </c>
      <c r="C330" s="42">
        <v>458</v>
      </c>
      <c r="D330" s="48">
        <f t="shared" si="50"/>
        <v>0.23941453214845793</v>
      </c>
      <c r="E330" s="42">
        <v>45</v>
      </c>
      <c r="F330" s="42">
        <v>154</v>
      </c>
      <c r="G330" s="48">
        <f t="shared" si="51"/>
        <v>0.77386934673366836</v>
      </c>
      <c r="H330" s="44">
        <v>1899</v>
      </c>
      <c r="I330" s="44">
        <v>363</v>
      </c>
      <c r="J330" s="45">
        <f t="shared" si="52"/>
        <v>0.19115323854660349</v>
      </c>
      <c r="K330" s="44">
        <v>78</v>
      </c>
      <c r="L330" s="44">
        <v>258</v>
      </c>
      <c r="M330" s="45">
        <f t="shared" si="53"/>
        <v>0.7678571428571429</v>
      </c>
      <c r="N330" s="42">
        <v>2020</v>
      </c>
      <c r="O330" s="42">
        <v>365</v>
      </c>
      <c r="P330" s="48">
        <f t="shared" si="54"/>
        <v>0.18069306930693069</v>
      </c>
      <c r="Q330" s="42">
        <v>247</v>
      </c>
      <c r="R330" s="42">
        <v>421</v>
      </c>
      <c r="S330" s="48">
        <f t="shared" si="55"/>
        <v>0.63023952095808389</v>
      </c>
      <c r="T330" s="44">
        <v>2023</v>
      </c>
      <c r="U330" s="45">
        <f t="shared" si="56"/>
        <v>0.18981710331191301</v>
      </c>
      <c r="V330" s="44">
        <v>176</v>
      </c>
      <c r="W330" s="44">
        <v>208</v>
      </c>
      <c r="X330" s="45">
        <f t="shared" si="57"/>
        <v>0.54166666666666663</v>
      </c>
      <c r="Y330" s="49">
        <f t="shared" si="58"/>
        <v>0.20026948582847626</v>
      </c>
      <c r="Z330" s="49">
        <f t="shared" si="59"/>
        <v>0.67840816930389047</v>
      </c>
    </row>
    <row r="331" spans="1:26" x14ac:dyDescent="0.25">
      <c r="A331" s="47">
        <v>2521</v>
      </c>
      <c r="B331" s="42">
        <v>1262</v>
      </c>
      <c r="C331" s="42">
        <v>295</v>
      </c>
      <c r="D331" s="48">
        <f t="shared" si="50"/>
        <v>0.23375594294770205</v>
      </c>
      <c r="E331" s="42">
        <v>32</v>
      </c>
      <c r="F331" s="42">
        <v>108</v>
      </c>
      <c r="G331" s="48">
        <f t="shared" si="51"/>
        <v>0.77142857142857146</v>
      </c>
      <c r="H331" s="44">
        <v>1258</v>
      </c>
      <c r="I331" s="44">
        <v>233</v>
      </c>
      <c r="J331" s="45">
        <f t="shared" si="52"/>
        <v>0.18521462639109698</v>
      </c>
      <c r="K331" s="44">
        <v>47</v>
      </c>
      <c r="L331" s="44">
        <v>149</v>
      </c>
      <c r="M331" s="45">
        <f t="shared" si="53"/>
        <v>0.76020408163265307</v>
      </c>
      <c r="N331" s="42">
        <v>1320</v>
      </c>
      <c r="O331" s="42">
        <v>209</v>
      </c>
      <c r="P331" s="48">
        <f t="shared" si="54"/>
        <v>0.15833333333333333</v>
      </c>
      <c r="Q331" s="42">
        <v>118</v>
      </c>
      <c r="R331" s="42">
        <v>272</v>
      </c>
      <c r="S331" s="48">
        <f t="shared" si="55"/>
        <v>0.6974358974358974</v>
      </c>
      <c r="T331" s="44">
        <v>1341</v>
      </c>
      <c r="U331" s="45">
        <f t="shared" si="56"/>
        <v>0.20432513049962714</v>
      </c>
      <c r="V331" s="44">
        <v>118</v>
      </c>
      <c r="W331" s="44">
        <v>156</v>
      </c>
      <c r="X331" s="45">
        <f t="shared" si="57"/>
        <v>0.56934306569343063</v>
      </c>
      <c r="Y331" s="49">
        <f t="shared" si="58"/>
        <v>0.19540725829293987</v>
      </c>
      <c r="Z331" s="49">
        <f t="shared" si="59"/>
        <v>0.69960290404763814</v>
      </c>
    </row>
    <row r="332" spans="1:26" x14ac:dyDescent="0.25">
      <c r="A332" s="47">
        <v>2522</v>
      </c>
      <c r="B332" s="42">
        <v>3197</v>
      </c>
      <c r="C332" s="42">
        <v>631</v>
      </c>
      <c r="D332" s="48">
        <f t="shared" si="50"/>
        <v>0.19737253675320612</v>
      </c>
      <c r="E332" s="42">
        <v>50</v>
      </c>
      <c r="F332" s="42">
        <v>291</v>
      </c>
      <c r="G332" s="48">
        <f t="shared" si="51"/>
        <v>0.85337243401759533</v>
      </c>
      <c r="H332" s="44">
        <v>3382</v>
      </c>
      <c r="I332" s="44">
        <v>580</v>
      </c>
      <c r="J332" s="45">
        <f t="shared" si="52"/>
        <v>0.17149615612063868</v>
      </c>
      <c r="K332" s="44">
        <v>103</v>
      </c>
      <c r="L332" s="44">
        <v>413</v>
      </c>
      <c r="M332" s="45">
        <f t="shared" si="53"/>
        <v>0.80038759689922478</v>
      </c>
      <c r="N332" s="42">
        <v>3781</v>
      </c>
      <c r="O332" s="42">
        <v>535</v>
      </c>
      <c r="P332" s="48">
        <f t="shared" si="54"/>
        <v>0.14149695847659349</v>
      </c>
      <c r="Q332" s="42">
        <v>332</v>
      </c>
      <c r="R332" s="42">
        <v>940</v>
      </c>
      <c r="S332" s="48">
        <f t="shared" si="55"/>
        <v>0.73899371069182385</v>
      </c>
      <c r="T332" s="44">
        <v>3923</v>
      </c>
      <c r="U332" s="45">
        <f t="shared" si="56"/>
        <v>0.1924547540147846</v>
      </c>
      <c r="V332" s="44">
        <v>280</v>
      </c>
      <c r="W332" s="44">
        <v>475</v>
      </c>
      <c r="X332" s="45">
        <f t="shared" si="57"/>
        <v>0.62913907284768211</v>
      </c>
      <c r="Y332" s="49">
        <f t="shared" si="58"/>
        <v>0.17570510134130571</v>
      </c>
      <c r="Z332" s="49">
        <f t="shared" si="59"/>
        <v>0.75547320361408155</v>
      </c>
    </row>
    <row r="333" spans="1:26" x14ac:dyDescent="0.25">
      <c r="A333" s="47">
        <v>2523</v>
      </c>
      <c r="B333" s="42">
        <v>1560</v>
      </c>
      <c r="C333" s="42">
        <v>323</v>
      </c>
      <c r="D333" s="48">
        <f t="shared" si="50"/>
        <v>0.20705128205128207</v>
      </c>
      <c r="E333" s="42">
        <v>110</v>
      </c>
      <c r="F333" s="42">
        <v>71</v>
      </c>
      <c r="G333" s="48">
        <f t="shared" si="51"/>
        <v>0.39226519337016574</v>
      </c>
      <c r="H333" s="44">
        <v>1562</v>
      </c>
      <c r="I333" s="44">
        <v>236</v>
      </c>
      <c r="J333" s="45">
        <f t="shared" si="52"/>
        <v>0.15108834827144688</v>
      </c>
      <c r="K333" s="44">
        <v>81</v>
      </c>
      <c r="L333" s="44">
        <v>106</v>
      </c>
      <c r="M333" s="45">
        <f t="shared" si="53"/>
        <v>0.5668449197860963</v>
      </c>
      <c r="N333" s="42">
        <v>1653</v>
      </c>
      <c r="O333" s="42">
        <v>268</v>
      </c>
      <c r="P333" s="48">
        <f t="shared" si="54"/>
        <v>0.16212946158499697</v>
      </c>
      <c r="Q333" s="42">
        <v>259</v>
      </c>
      <c r="R333" s="42">
        <v>180</v>
      </c>
      <c r="S333" s="48">
        <f t="shared" si="55"/>
        <v>0.41002277904328016</v>
      </c>
      <c r="T333" s="44">
        <v>1665</v>
      </c>
      <c r="U333" s="45">
        <f t="shared" si="56"/>
        <v>0.15915915915915915</v>
      </c>
      <c r="V333" s="44">
        <v>184</v>
      </c>
      <c r="W333" s="44">
        <v>81</v>
      </c>
      <c r="X333" s="45">
        <f t="shared" si="57"/>
        <v>0.30566037735849055</v>
      </c>
      <c r="Y333" s="49">
        <f t="shared" si="58"/>
        <v>0.16985706276672127</v>
      </c>
      <c r="Z333" s="49">
        <f t="shared" si="59"/>
        <v>0.41869831738950819</v>
      </c>
    </row>
    <row r="334" spans="1:26" x14ac:dyDescent="0.25">
      <c r="A334" s="47">
        <v>2524</v>
      </c>
      <c r="B334" s="42">
        <v>2241</v>
      </c>
      <c r="C334" s="42">
        <v>344</v>
      </c>
      <c r="D334" s="48">
        <f t="shared" si="50"/>
        <v>0.1535029004908523</v>
      </c>
      <c r="E334" s="42">
        <v>22</v>
      </c>
      <c r="F334" s="42">
        <v>538</v>
      </c>
      <c r="G334" s="48">
        <f t="shared" si="51"/>
        <v>0.96071428571428574</v>
      </c>
      <c r="H334" s="44">
        <v>2249</v>
      </c>
      <c r="I334" s="44">
        <v>332</v>
      </c>
      <c r="J334" s="45">
        <f t="shared" si="52"/>
        <v>0.14762116496220543</v>
      </c>
      <c r="K334" s="44">
        <v>39</v>
      </c>
      <c r="L334" s="44">
        <v>464</v>
      </c>
      <c r="M334" s="45">
        <f t="shared" si="53"/>
        <v>0.92246520874751492</v>
      </c>
      <c r="N334" s="42">
        <v>2302</v>
      </c>
      <c r="O334" s="42">
        <v>238</v>
      </c>
      <c r="P334" s="48">
        <f t="shared" si="54"/>
        <v>0.10338835794960903</v>
      </c>
      <c r="Q334" s="42">
        <v>95</v>
      </c>
      <c r="R334" s="42">
        <v>874</v>
      </c>
      <c r="S334" s="48">
        <f t="shared" si="55"/>
        <v>0.90196078431372551</v>
      </c>
      <c r="T334" s="44">
        <v>2306</v>
      </c>
      <c r="U334" s="45">
        <f t="shared" si="56"/>
        <v>0.25325238508239378</v>
      </c>
      <c r="V334" s="44">
        <v>97</v>
      </c>
      <c r="W334" s="44">
        <v>487</v>
      </c>
      <c r="X334" s="45">
        <f t="shared" si="57"/>
        <v>0.83390410958904104</v>
      </c>
      <c r="Y334" s="49">
        <f t="shared" si="58"/>
        <v>0.16444120212126512</v>
      </c>
      <c r="Z334" s="49">
        <f t="shared" si="59"/>
        <v>0.90476109709114183</v>
      </c>
    </row>
    <row r="335" spans="1:26" x14ac:dyDescent="0.25">
      <c r="A335" s="47">
        <v>2525</v>
      </c>
      <c r="B335" s="42">
        <v>2773</v>
      </c>
      <c r="C335" s="42">
        <v>668</v>
      </c>
      <c r="D335" s="48">
        <f t="shared" si="50"/>
        <v>0.24089433826181031</v>
      </c>
      <c r="E335" s="42">
        <v>133</v>
      </c>
      <c r="F335" s="42">
        <v>95</v>
      </c>
      <c r="G335" s="48">
        <f t="shared" si="51"/>
        <v>0.41666666666666669</v>
      </c>
      <c r="H335" s="44">
        <v>2813</v>
      </c>
      <c r="I335" s="44">
        <v>540</v>
      </c>
      <c r="J335" s="45">
        <f t="shared" si="52"/>
        <v>0.19196587273373622</v>
      </c>
      <c r="K335" s="44">
        <v>185</v>
      </c>
      <c r="L335" s="44">
        <v>95</v>
      </c>
      <c r="M335" s="45">
        <f t="shared" si="53"/>
        <v>0.3392857142857143</v>
      </c>
      <c r="N335" s="42">
        <v>2989</v>
      </c>
      <c r="O335" s="42">
        <v>547</v>
      </c>
      <c r="P335" s="48">
        <f t="shared" si="54"/>
        <v>0.18300434928069589</v>
      </c>
      <c r="Q335" s="42">
        <v>443</v>
      </c>
      <c r="R335" s="42">
        <v>253</v>
      </c>
      <c r="S335" s="48">
        <f t="shared" si="55"/>
        <v>0.3635057471264368</v>
      </c>
      <c r="T335" s="44">
        <v>3078</v>
      </c>
      <c r="U335" s="45">
        <f t="shared" si="56"/>
        <v>0.14230019493177387</v>
      </c>
      <c r="V335" s="44">
        <v>316</v>
      </c>
      <c r="W335" s="44">
        <v>122</v>
      </c>
      <c r="X335" s="45">
        <f t="shared" si="57"/>
        <v>0.27853881278538811</v>
      </c>
      <c r="Y335" s="49">
        <f t="shared" si="58"/>
        <v>0.18954118880200407</v>
      </c>
      <c r="Z335" s="49">
        <f t="shared" si="59"/>
        <v>0.34949923521605147</v>
      </c>
    </row>
    <row r="336" spans="1:26" x14ac:dyDescent="0.25">
      <c r="A336" s="47">
        <v>2535</v>
      </c>
      <c r="B336" s="42">
        <v>1650</v>
      </c>
      <c r="C336" s="42">
        <v>307</v>
      </c>
      <c r="D336" s="48">
        <f t="shared" si="50"/>
        <v>0.18606060606060607</v>
      </c>
      <c r="E336" s="42">
        <v>38</v>
      </c>
      <c r="F336" s="42">
        <v>203</v>
      </c>
      <c r="G336" s="48">
        <f t="shared" si="51"/>
        <v>0.84232365145228216</v>
      </c>
      <c r="H336" s="44">
        <v>1733</v>
      </c>
      <c r="I336" s="44">
        <v>326</v>
      </c>
      <c r="J336" s="45">
        <f t="shared" si="52"/>
        <v>0.18811309867282169</v>
      </c>
      <c r="K336" s="44">
        <v>58</v>
      </c>
      <c r="L336" s="44">
        <v>254</v>
      </c>
      <c r="M336" s="45">
        <f t="shared" si="53"/>
        <v>0.8141025641025641</v>
      </c>
      <c r="N336" s="42">
        <v>1761</v>
      </c>
      <c r="O336" s="42">
        <v>236</v>
      </c>
      <c r="P336" s="48">
        <f t="shared" si="54"/>
        <v>0.13401476433844406</v>
      </c>
      <c r="Q336" s="42">
        <v>130</v>
      </c>
      <c r="R336" s="42">
        <v>517</v>
      </c>
      <c r="S336" s="48">
        <f t="shared" si="55"/>
        <v>0.79907264296754255</v>
      </c>
      <c r="T336" s="44">
        <v>1877</v>
      </c>
      <c r="U336" s="45">
        <f t="shared" si="56"/>
        <v>0.21683537559936067</v>
      </c>
      <c r="V336" s="44">
        <v>132</v>
      </c>
      <c r="W336" s="44">
        <v>275</v>
      </c>
      <c r="X336" s="45">
        <f t="shared" si="57"/>
        <v>0.67567567567567566</v>
      </c>
      <c r="Y336" s="49">
        <f t="shared" si="58"/>
        <v>0.18125596116780812</v>
      </c>
      <c r="Z336" s="49">
        <f t="shared" si="59"/>
        <v>0.78279363354951614</v>
      </c>
    </row>
    <row r="337" spans="1:26" x14ac:dyDescent="0.25">
      <c r="A337" s="47">
        <v>2536</v>
      </c>
      <c r="B337" s="42">
        <v>1793</v>
      </c>
      <c r="C337" s="42">
        <v>337</v>
      </c>
      <c r="D337" s="48">
        <f t="shared" si="50"/>
        <v>0.18795315114333519</v>
      </c>
      <c r="E337" s="42">
        <v>49</v>
      </c>
      <c r="F337" s="42">
        <v>174</v>
      </c>
      <c r="G337" s="48">
        <f t="shared" si="51"/>
        <v>0.78026905829596416</v>
      </c>
      <c r="H337" s="44">
        <v>1781</v>
      </c>
      <c r="I337" s="44">
        <v>293</v>
      </c>
      <c r="J337" s="45">
        <f t="shared" si="52"/>
        <v>0.16451431779898934</v>
      </c>
      <c r="K337" s="44">
        <v>82</v>
      </c>
      <c r="L337" s="44">
        <v>202</v>
      </c>
      <c r="M337" s="45">
        <f t="shared" si="53"/>
        <v>0.71126760563380287</v>
      </c>
      <c r="N337" s="42">
        <v>1868</v>
      </c>
      <c r="O337" s="42">
        <v>210</v>
      </c>
      <c r="P337" s="48">
        <f t="shared" si="54"/>
        <v>0.11241970021413276</v>
      </c>
      <c r="Q337" s="42">
        <v>239</v>
      </c>
      <c r="R337" s="42">
        <v>376</v>
      </c>
      <c r="S337" s="48">
        <f t="shared" si="55"/>
        <v>0.61138211382113816</v>
      </c>
      <c r="T337" s="44">
        <v>1845</v>
      </c>
      <c r="U337" s="45">
        <f t="shared" si="56"/>
        <v>0.20867208672086721</v>
      </c>
      <c r="V337" s="44">
        <v>196</v>
      </c>
      <c r="W337" s="44">
        <v>189</v>
      </c>
      <c r="X337" s="45">
        <f t="shared" si="57"/>
        <v>0.49090909090909091</v>
      </c>
      <c r="Y337" s="49">
        <f t="shared" si="58"/>
        <v>0.16838981396933111</v>
      </c>
      <c r="Z337" s="49">
        <f t="shared" si="59"/>
        <v>0.64845696716499901</v>
      </c>
    </row>
    <row r="338" spans="1:26" x14ac:dyDescent="0.25">
      <c r="A338" s="47">
        <v>2537</v>
      </c>
      <c r="B338" s="42">
        <v>1709</v>
      </c>
      <c r="C338" s="42">
        <v>320</v>
      </c>
      <c r="D338" s="48">
        <f t="shared" si="50"/>
        <v>0.18724400234055003</v>
      </c>
      <c r="E338" s="42">
        <v>39</v>
      </c>
      <c r="F338" s="42">
        <v>49</v>
      </c>
      <c r="G338" s="48">
        <f t="shared" si="51"/>
        <v>0.55681818181818177</v>
      </c>
      <c r="H338" s="44">
        <v>1602</v>
      </c>
      <c r="I338" s="44">
        <v>162</v>
      </c>
      <c r="J338" s="45">
        <f t="shared" si="52"/>
        <v>0.10112359550561797</v>
      </c>
      <c r="K338" s="44">
        <v>54</v>
      </c>
      <c r="L338" s="44">
        <v>55</v>
      </c>
      <c r="M338" s="45">
        <f t="shared" si="53"/>
        <v>0.50458715596330272</v>
      </c>
      <c r="N338" s="42">
        <v>1763</v>
      </c>
      <c r="O338" s="42">
        <v>237</v>
      </c>
      <c r="P338" s="48">
        <f t="shared" si="54"/>
        <v>0.1344299489506523</v>
      </c>
      <c r="Q338" s="42">
        <v>155</v>
      </c>
      <c r="R338" s="42">
        <v>129</v>
      </c>
      <c r="S338" s="48">
        <f t="shared" si="55"/>
        <v>0.45422535211267606</v>
      </c>
      <c r="T338" s="44">
        <v>1713</v>
      </c>
      <c r="U338" s="45">
        <f t="shared" si="56"/>
        <v>8.8733216579100993E-2</v>
      </c>
      <c r="V338" s="44">
        <v>93</v>
      </c>
      <c r="W338" s="44">
        <v>59</v>
      </c>
      <c r="X338" s="45">
        <f t="shared" si="57"/>
        <v>0.38815789473684209</v>
      </c>
      <c r="Y338" s="49">
        <f t="shared" si="58"/>
        <v>0.12788269084398032</v>
      </c>
      <c r="Z338" s="49">
        <f t="shared" si="59"/>
        <v>0.47594714615775069</v>
      </c>
    </row>
    <row r="339" spans="1:26" x14ac:dyDescent="0.25">
      <c r="A339" s="47">
        <v>2541</v>
      </c>
      <c r="B339" s="42">
        <v>2222</v>
      </c>
      <c r="C339" s="42">
        <v>380</v>
      </c>
      <c r="D339" s="48">
        <f t="shared" si="50"/>
        <v>0.17101710171017101</v>
      </c>
      <c r="E339" s="42">
        <v>135</v>
      </c>
      <c r="F339" s="42">
        <v>85</v>
      </c>
      <c r="G339" s="48">
        <f t="shared" si="51"/>
        <v>0.38636363636363635</v>
      </c>
      <c r="H339" s="44">
        <v>2261</v>
      </c>
      <c r="I339" s="44">
        <v>324</v>
      </c>
      <c r="J339" s="45">
        <f t="shared" si="52"/>
        <v>0.14329942503317117</v>
      </c>
      <c r="K339" s="44">
        <v>118</v>
      </c>
      <c r="L339" s="44">
        <v>116</v>
      </c>
      <c r="M339" s="45">
        <f t="shared" si="53"/>
        <v>0.49572649572649574</v>
      </c>
      <c r="N339" s="42">
        <v>2314</v>
      </c>
      <c r="O339" s="42">
        <v>298</v>
      </c>
      <c r="P339" s="48">
        <f t="shared" si="54"/>
        <v>0.12878133102852204</v>
      </c>
      <c r="Q339" s="42">
        <v>322</v>
      </c>
      <c r="R339" s="42">
        <v>223</v>
      </c>
      <c r="S339" s="48">
        <f t="shared" si="55"/>
        <v>0.40917431192660553</v>
      </c>
      <c r="T339" s="44">
        <v>2366</v>
      </c>
      <c r="U339" s="45">
        <f t="shared" si="56"/>
        <v>0.14581572273879967</v>
      </c>
      <c r="V339" s="44">
        <v>238</v>
      </c>
      <c r="W339" s="44">
        <v>107</v>
      </c>
      <c r="X339" s="45">
        <f t="shared" si="57"/>
        <v>0.31014492753623191</v>
      </c>
      <c r="Y339" s="49">
        <f t="shared" si="58"/>
        <v>0.14722839512766597</v>
      </c>
      <c r="Z339" s="49">
        <f t="shared" si="59"/>
        <v>0.4003523428882424</v>
      </c>
    </row>
    <row r="340" spans="1:26" x14ac:dyDescent="0.25">
      <c r="A340" s="47">
        <v>2546</v>
      </c>
      <c r="B340" s="42">
        <v>11</v>
      </c>
      <c r="C340" s="42">
        <v>3</v>
      </c>
      <c r="D340" s="48">
        <f t="shared" si="50"/>
        <v>0.27272727272727271</v>
      </c>
      <c r="E340" s="42">
        <v>0</v>
      </c>
      <c r="F340" s="42">
        <v>0</v>
      </c>
      <c r="G340" s="48">
        <f t="shared" si="51"/>
        <v>0</v>
      </c>
      <c r="H340" s="44">
        <v>10</v>
      </c>
      <c r="I340" s="44">
        <v>0</v>
      </c>
      <c r="J340" s="45">
        <f t="shared" si="52"/>
        <v>0</v>
      </c>
      <c r="K340" s="44">
        <v>0</v>
      </c>
      <c r="L340" s="44">
        <v>1</v>
      </c>
      <c r="M340" s="45">
        <f t="shared" si="53"/>
        <v>1</v>
      </c>
      <c r="N340" s="42">
        <v>36</v>
      </c>
      <c r="O340" s="42">
        <v>2</v>
      </c>
      <c r="P340" s="48">
        <f t="shared" si="54"/>
        <v>5.5555555555555552E-2</v>
      </c>
      <c r="Q340" s="42">
        <v>0</v>
      </c>
      <c r="R340" s="42">
        <v>4</v>
      </c>
      <c r="S340" s="48">
        <f t="shared" si="55"/>
        <v>1</v>
      </c>
      <c r="T340" s="44">
        <v>52</v>
      </c>
      <c r="U340" s="45">
        <f t="shared" si="56"/>
        <v>3.8461538461538464E-2</v>
      </c>
      <c r="V340" s="44">
        <v>0</v>
      </c>
      <c r="W340" s="44">
        <v>2</v>
      </c>
      <c r="X340" s="45">
        <f t="shared" si="57"/>
        <v>1</v>
      </c>
      <c r="Y340" s="49">
        <f t="shared" si="58"/>
        <v>9.1686091686091681E-2</v>
      </c>
      <c r="Z340" s="49">
        <f t="shared" si="59"/>
        <v>0.75</v>
      </c>
    </row>
    <row r="341" spans="1:26" x14ac:dyDescent="0.25">
      <c r="A341" s="47">
        <v>2548</v>
      </c>
      <c r="B341" s="42">
        <v>1492</v>
      </c>
      <c r="C341" s="42">
        <v>269</v>
      </c>
      <c r="D341" s="48">
        <f t="shared" si="50"/>
        <v>0.18029490616621985</v>
      </c>
      <c r="E341" s="42">
        <v>25</v>
      </c>
      <c r="F341" s="42">
        <v>209</v>
      </c>
      <c r="G341" s="48">
        <f t="shared" si="51"/>
        <v>0.89316239316239321</v>
      </c>
      <c r="H341" s="44">
        <v>1513</v>
      </c>
      <c r="I341" s="44">
        <v>291</v>
      </c>
      <c r="J341" s="45">
        <f t="shared" si="52"/>
        <v>0.19233311302048908</v>
      </c>
      <c r="K341" s="44">
        <v>28</v>
      </c>
      <c r="L341" s="44">
        <v>202</v>
      </c>
      <c r="M341" s="45">
        <f t="shared" si="53"/>
        <v>0.87826086956521743</v>
      </c>
      <c r="N341" s="42">
        <v>1591</v>
      </c>
      <c r="O341" s="42">
        <v>220</v>
      </c>
      <c r="P341" s="48">
        <f t="shared" si="54"/>
        <v>0.13827781269641734</v>
      </c>
      <c r="Q341" s="42">
        <v>121</v>
      </c>
      <c r="R341" s="42">
        <v>492</v>
      </c>
      <c r="S341" s="48">
        <f t="shared" si="55"/>
        <v>0.80261011419249595</v>
      </c>
      <c r="T341" s="44">
        <v>1631</v>
      </c>
      <c r="U341" s="45">
        <f t="shared" si="56"/>
        <v>0.21397915389331698</v>
      </c>
      <c r="V341" s="44">
        <v>85</v>
      </c>
      <c r="W341" s="44">
        <v>264</v>
      </c>
      <c r="X341" s="45">
        <f t="shared" si="57"/>
        <v>0.7564469914040115</v>
      </c>
      <c r="Y341" s="49">
        <f t="shared" si="58"/>
        <v>0.18122124644411081</v>
      </c>
      <c r="Z341" s="49">
        <f t="shared" si="59"/>
        <v>0.83262009208102949</v>
      </c>
    </row>
    <row r="342" spans="1:26" x14ac:dyDescent="0.25">
      <c r="A342" s="47">
        <v>2553</v>
      </c>
      <c r="B342" s="42">
        <v>1413</v>
      </c>
      <c r="C342" s="42">
        <v>284</v>
      </c>
      <c r="D342" s="48">
        <f t="shared" si="50"/>
        <v>0.20099079971691436</v>
      </c>
      <c r="E342" s="42">
        <v>53</v>
      </c>
      <c r="F342" s="42">
        <v>56</v>
      </c>
      <c r="G342" s="48">
        <f t="shared" si="51"/>
        <v>0.51376146788990829</v>
      </c>
      <c r="H342" s="44">
        <v>1451</v>
      </c>
      <c r="I342" s="44">
        <v>147</v>
      </c>
      <c r="J342" s="45">
        <f t="shared" si="52"/>
        <v>0.10130944176430048</v>
      </c>
      <c r="K342" s="44">
        <v>63</v>
      </c>
      <c r="L342" s="44">
        <v>74</v>
      </c>
      <c r="M342" s="45">
        <f t="shared" si="53"/>
        <v>0.54014598540145986</v>
      </c>
      <c r="N342" s="42">
        <v>1585</v>
      </c>
      <c r="O342" s="42">
        <v>209</v>
      </c>
      <c r="P342" s="48">
        <f t="shared" si="54"/>
        <v>0.13186119873817034</v>
      </c>
      <c r="Q342" s="42">
        <v>181</v>
      </c>
      <c r="R342" s="42">
        <v>151</v>
      </c>
      <c r="S342" s="48">
        <f t="shared" si="55"/>
        <v>0.45481927710843373</v>
      </c>
      <c r="T342" s="44">
        <v>1582</v>
      </c>
      <c r="U342" s="45">
        <f t="shared" si="56"/>
        <v>0.12262958280657396</v>
      </c>
      <c r="V342" s="44">
        <v>115</v>
      </c>
      <c r="W342" s="44">
        <v>79</v>
      </c>
      <c r="X342" s="45">
        <f t="shared" si="57"/>
        <v>0.40721649484536082</v>
      </c>
      <c r="Y342" s="49">
        <f t="shared" si="58"/>
        <v>0.13919775575648979</v>
      </c>
      <c r="Z342" s="49">
        <f t="shared" si="59"/>
        <v>0.47898580631129067</v>
      </c>
    </row>
    <row r="343" spans="1:26" x14ac:dyDescent="0.25">
      <c r="A343" s="47">
        <v>2556</v>
      </c>
      <c r="B343" s="42">
        <v>1800</v>
      </c>
      <c r="C343" s="42">
        <v>497</v>
      </c>
      <c r="D343" s="48">
        <f t="shared" si="50"/>
        <v>0.27611111111111108</v>
      </c>
      <c r="E343" s="42">
        <v>57</v>
      </c>
      <c r="F343" s="42">
        <v>227</v>
      </c>
      <c r="G343" s="48">
        <f t="shared" si="51"/>
        <v>0.79929577464788737</v>
      </c>
      <c r="H343" s="44">
        <v>1806</v>
      </c>
      <c r="I343" s="44">
        <v>472</v>
      </c>
      <c r="J343" s="45">
        <f t="shared" si="52"/>
        <v>0.26135105204872644</v>
      </c>
      <c r="K343" s="44">
        <v>77</v>
      </c>
      <c r="L343" s="44">
        <v>312</v>
      </c>
      <c r="M343" s="45">
        <f t="shared" si="53"/>
        <v>0.80205655526992292</v>
      </c>
      <c r="N343" s="42">
        <v>1860</v>
      </c>
      <c r="O343" s="42">
        <v>370</v>
      </c>
      <c r="P343" s="48">
        <f t="shared" si="54"/>
        <v>0.19892473118279569</v>
      </c>
      <c r="Q343" s="42">
        <v>201</v>
      </c>
      <c r="R343" s="42">
        <v>573</v>
      </c>
      <c r="S343" s="48">
        <f t="shared" si="55"/>
        <v>0.74031007751937983</v>
      </c>
      <c r="T343" s="44">
        <v>1827</v>
      </c>
      <c r="U343" s="45">
        <f t="shared" si="56"/>
        <v>0.24411603721948549</v>
      </c>
      <c r="V343" s="44">
        <v>158</v>
      </c>
      <c r="W343" s="44">
        <v>288</v>
      </c>
      <c r="X343" s="45">
        <f t="shared" si="57"/>
        <v>0.64573991031390132</v>
      </c>
      <c r="Y343" s="49">
        <f t="shared" si="58"/>
        <v>0.24512573289052966</v>
      </c>
      <c r="Z343" s="49">
        <f t="shared" si="59"/>
        <v>0.74685057943777289</v>
      </c>
    </row>
    <row r="344" spans="1:26" x14ac:dyDescent="0.25">
      <c r="A344" s="47">
        <v>2557</v>
      </c>
      <c r="B344" s="42">
        <v>1039</v>
      </c>
      <c r="C344" s="42">
        <v>282</v>
      </c>
      <c r="D344" s="48">
        <f t="shared" si="50"/>
        <v>0.2714148219441771</v>
      </c>
      <c r="E344" s="42">
        <v>25</v>
      </c>
      <c r="F344" s="42">
        <v>24</v>
      </c>
      <c r="G344" s="48">
        <f t="shared" si="51"/>
        <v>0.48979591836734693</v>
      </c>
      <c r="H344" s="44">
        <v>1123</v>
      </c>
      <c r="I344" s="44">
        <v>208</v>
      </c>
      <c r="J344" s="45">
        <f t="shared" si="52"/>
        <v>0.18521816562778273</v>
      </c>
      <c r="K344" s="44">
        <v>43</v>
      </c>
      <c r="L344" s="44">
        <v>33</v>
      </c>
      <c r="M344" s="45">
        <f t="shared" si="53"/>
        <v>0.43421052631578949</v>
      </c>
      <c r="N344" s="42">
        <v>1212</v>
      </c>
      <c r="O344" s="42">
        <v>228</v>
      </c>
      <c r="P344" s="48">
        <f t="shared" si="54"/>
        <v>0.18811881188118812</v>
      </c>
      <c r="Q344" s="42">
        <v>160</v>
      </c>
      <c r="R344" s="42">
        <v>107</v>
      </c>
      <c r="S344" s="48">
        <f t="shared" si="55"/>
        <v>0.40074906367041196</v>
      </c>
      <c r="T344" s="44">
        <v>1239</v>
      </c>
      <c r="U344" s="45">
        <f t="shared" si="56"/>
        <v>0.14124293785310735</v>
      </c>
      <c r="V344" s="44">
        <v>127</v>
      </c>
      <c r="W344" s="44">
        <v>48</v>
      </c>
      <c r="X344" s="45">
        <f t="shared" si="57"/>
        <v>0.2742857142857143</v>
      </c>
      <c r="Y344" s="49">
        <f t="shared" si="58"/>
        <v>0.19649868432656381</v>
      </c>
      <c r="Z344" s="49">
        <f t="shared" si="59"/>
        <v>0.39976030565981568</v>
      </c>
    </row>
    <row r="345" spans="1:26" x14ac:dyDescent="0.25">
      <c r="A345" s="47">
        <v>2561</v>
      </c>
      <c r="B345" s="42">
        <v>0</v>
      </c>
      <c r="C345" s="42">
        <v>0</v>
      </c>
      <c r="D345" s="48">
        <f t="shared" si="50"/>
        <v>0</v>
      </c>
      <c r="E345" s="42">
        <v>0</v>
      </c>
      <c r="F345" s="42">
        <v>0</v>
      </c>
      <c r="G345" s="48">
        <f t="shared" si="51"/>
        <v>0</v>
      </c>
      <c r="H345" s="44">
        <v>0</v>
      </c>
      <c r="I345" s="44">
        <v>0</v>
      </c>
      <c r="J345" s="45">
        <f t="shared" si="52"/>
        <v>0</v>
      </c>
      <c r="K345" s="44">
        <v>0</v>
      </c>
      <c r="L345" s="44">
        <v>0</v>
      </c>
      <c r="M345" s="45">
        <f t="shared" si="53"/>
        <v>0</v>
      </c>
      <c r="N345" s="42">
        <v>0</v>
      </c>
      <c r="O345" s="42">
        <v>0</v>
      </c>
      <c r="P345" s="48">
        <f t="shared" si="54"/>
        <v>0</v>
      </c>
      <c r="Q345" s="42">
        <v>0</v>
      </c>
      <c r="R345" s="42">
        <v>0</v>
      </c>
      <c r="S345" s="48">
        <f t="shared" si="55"/>
        <v>0</v>
      </c>
      <c r="T345" s="44">
        <v>0</v>
      </c>
      <c r="U345" s="45">
        <f t="shared" si="56"/>
        <v>0</v>
      </c>
      <c r="V345" s="44">
        <v>0</v>
      </c>
      <c r="W345" s="44">
        <v>0</v>
      </c>
      <c r="X345" s="45">
        <f t="shared" si="57"/>
        <v>0</v>
      </c>
      <c r="Y345" s="49">
        <f t="shared" si="58"/>
        <v>0</v>
      </c>
      <c r="Z345" s="49">
        <f t="shared" si="59"/>
        <v>0</v>
      </c>
    </row>
    <row r="346" spans="1:26" x14ac:dyDescent="0.25">
      <c r="A346" s="47">
        <v>2569</v>
      </c>
      <c r="B346" s="42">
        <v>85</v>
      </c>
      <c r="C346" s="42">
        <v>13</v>
      </c>
      <c r="D346" s="48">
        <f t="shared" si="50"/>
        <v>0.15294117647058825</v>
      </c>
      <c r="E346" s="42">
        <v>2</v>
      </c>
      <c r="F346" s="42">
        <v>1</v>
      </c>
      <c r="G346" s="48">
        <f t="shared" si="51"/>
        <v>0.33333333333333331</v>
      </c>
      <c r="H346" s="44">
        <v>101</v>
      </c>
      <c r="I346" s="44">
        <v>5</v>
      </c>
      <c r="J346" s="45">
        <f t="shared" si="52"/>
        <v>4.9504950495049507E-2</v>
      </c>
      <c r="K346" s="44">
        <v>5</v>
      </c>
      <c r="L346" s="44">
        <v>0</v>
      </c>
      <c r="M346" s="45">
        <f t="shared" si="53"/>
        <v>0</v>
      </c>
      <c r="N346" s="42">
        <v>119</v>
      </c>
      <c r="O346" s="42">
        <v>13</v>
      </c>
      <c r="P346" s="48">
        <f t="shared" si="54"/>
        <v>0.1092436974789916</v>
      </c>
      <c r="Q346" s="42">
        <v>12</v>
      </c>
      <c r="R346" s="42">
        <v>1</v>
      </c>
      <c r="S346" s="48">
        <f t="shared" si="55"/>
        <v>7.6923076923076927E-2</v>
      </c>
      <c r="T346" s="44">
        <v>114</v>
      </c>
      <c r="U346" s="45">
        <f t="shared" si="56"/>
        <v>4.3859649122807015E-2</v>
      </c>
      <c r="V346" s="44">
        <v>5</v>
      </c>
      <c r="W346" s="44">
        <v>0</v>
      </c>
      <c r="X346" s="45">
        <f t="shared" si="57"/>
        <v>0</v>
      </c>
      <c r="Y346" s="49">
        <f t="shared" si="58"/>
        <v>8.8887368391859095E-2</v>
      </c>
      <c r="Z346" s="49">
        <f t="shared" si="59"/>
        <v>0.10256410256410256</v>
      </c>
    </row>
    <row r="347" spans="1:26" x14ac:dyDescent="0.25">
      <c r="A347" s="47">
        <v>2571</v>
      </c>
      <c r="B347" s="42">
        <v>0</v>
      </c>
      <c r="C347" s="42">
        <v>0</v>
      </c>
      <c r="D347" s="48">
        <f t="shared" si="50"/>
        <v>0</v>
      </c>
      <c r="E347" s="42">
        <v>0</v>
      </c>
      <c r="F347" s="42">
        <v>0</v>
      </c>
      <c r="G347" s="48">
        <f t="shared" si="51"/>
        <v>0</v>
      </c>
      <c r="H347" s="44">
        <v>0</v>
      </c>
      <c r="I347" s="44">
        <v>0</v>
      </c>
      <c r="J347" s="45">
        <f t="shared" si="52"/>
        <v>0</v>
      </c>
      <c r="K347" s="44">
        <v>0</v>
      </c>
      <c r="L347" s="44">
        <v>0</v>
      </c>
      <c r="M347" s="45">
        <f t="shared" si="53"/>
        <v>0</v>
      </c>
      <c r="N347" s="42">
        <v>0</v>
      </c>
      <c r="O347" s="42">
        <v>0</v>
      </c>
      <c r="P347" s="48">
        <f t="shared" si="54"/>
        <v>0</v>
      </c>
      <c r="Q347" s="42">
        <v>0</v>
      </c>
      <c r="R347" s="42">
        <v>0</v>
      </c>
      <c r="S347" s="48">
        <f t="shared" si="55"/>
        <v>0</v>
      </c>
      <c r="T347" s="44">
        <v>0</v>
      </c>
      <c r="U347" s="45">
        <f t="shared" si="56"/>
        <v>0</v>
      </c>
      <c r="V347" s="44">
        <v>0</v>
      </c>
      <c r="W347" s="44">
        <v>0</v>
      </c>
      <c r="X347" s="45">
        <f t="shared" si="57"/>
        <v>0</v>
      </c>
      <c r="Y347" s="49">
        <f t="shared" si="58"/>
        <v>0</v>
      </c>
      <c r="Z347" s="49">
        <f t="shared" si="59"/>
        <v>0</v>
      </c>
    </row>
    <row r="348" spans="1:26" x14ac:dyDescent="0.25">
      <c r="A348" s="47">
        <v>2581</v>
      </c>
      <c r="B348" s="42">
        <v>2283</v>
      </c>
      <c r="C348" s="42">
        <v>465</v>
      </c>
      <c r="D348" s="48">
        <f t="shared" si="50"/>
        <v>0.20367936925098554</v>
      </c>
      <c r="E348" s="42">
        <v>59</v>
      </c>
      <c r="F348" s="42">
        <v>103</v>
      </c>
      <c r="G348" s="48">
        <f t="shared" si="51"/>
        <v>0.63580246913580252</v>
      </c>
      <c r="H348" s="44">
        <v>2320</v>
      </c>
      <c r="I348" s="44">
        <v>351</v>
      </c>
      <c r="J348" s="45">
        <f t="shared" si="52"/>
        <v>0.15129310344827587</v>
      </c>
      <c r="K348" s="44">
        <v>102</v>
      </c>
      <c r="L348" s="44">
        <v>145</v>
      </c>
      <c r="M348" s="45">
        <f t="shared" si="53"/>
        <v>0.58704453441295545</v>
      </c>
      <c r="N348" s="42">
        <v>2449</v>
      </c>
      <c r="O348" s="42">
        <v>361</v>
      </c>
      <c r="P348" s="48">
        <f t="shared" si="54"/>
        <v>0.14740710494079215</v>
      </c>
      <c r="Q348" s="42">
        <v>280</v>
      </c>
      <c r="R348" s="42">
        <v>303</v>
      </c>
      <c r="S348" s="48">
        <f t="shared" si="55"/>
        <v>0.51972555746140647</v>
      </c>
      <c r="T348" s="44">
        <v>2478</v>
      </c>
      <c r="U348" s="45">
        <f t="shared" si="56"/>
        <v>0.14326069410815173</v>
      </c>
      <c r="V348" s="44">
        <v>200</v>
      </c>
      <c r="W348" s="44">
        <v>155</v>
      </c>
      <c r="X348" s="45">
        <f t="shared" si="57"/>
        <v>0.43661971830985913</v>
      </c>
      <c r="Y348" s="49">
        <f t="shared" si="58"/>
        <v>0.16141006793705132</v>
      </c>
      <c r="Z348" s="49">
        <f t="shared" si="59"/>
        <v>0.54479806983000589</v>
      </c>
    </row>
    <row r="349" spans="1:26" x14ac:dyDescent="0.25">
      <c r="A349" s="47">
        <v>2600</v>
      </c>
      <c r="B349" s="42">
        <v>0</v>
      </c>
      <c r="C349" s="42">
        <v>0</v>
      </c>
      <c r="D349" s="48">
        <f t="shared" si="50"/>
        <v>0</v>
      </c>
      <c r="E349" s="42">
        <v>0</v>
      </c>
      <c r="F349" s="42">
        <v>0</v>
      </c>
      <c r="G349" s="48">
        <f t="shared" si="51"/>
        <v>0</v>
      </c>
      <c r="H349" s="44">
        <v>0</v>
      </c>
      <c r="I349" s="44">
        <v>0</v>
      </c>
      <c r="J349" s="45">
        <f t="shared" si="52"/>
        <v>0</v>
      </c>
      <c r="K349" s="44">
        <v>0</v>
      </c>
      <c r="L349" s="44">
        <v>0</v>
      </c>
      <c r="M349" s="45">
        <f t="shared" si="53"/>
        <v>0</v>
      </c>
      <c r="N349" s="42">
        <v>0</v>
      </c>
      <c r="O349" s="42">
        <v>0</v>
      </c>
      <c r="P349" s="48">
        <f t="shared" si="54"/>
        <v>0</v>
      </c>
      <c r="Q349" s="42">
        <v>0</v>
      </c>
      <c r="R349" s="42">
        <v>0</v>
      </c>
      <c r="S349" s="48">
        <f t="shared" si="55"/>
        <v>0</v>
      </c>
      <c r="T349" s="44">
        <v>0</v>
      </c>
      <c r="U349" s="45">
        <f t="shared" si="56"/>
        <v>0</v>
      </c>
      <c r="V349" s="44">
        <v>0</v>
      </c>
      <c r="W349" s="44">
        <v>0</v>
      </c>
      <c r="X349" s="45">
        <f t="shared" si="57"/>
        <v>0</v>
      </c>
      <c r="Y349" s="49">
        <f t="shared" si="58"/>
        <v>0</v>
      </c>
      <c r="Z349" s="49">
        <f t="shared" si="59"/>
        <v>0</v>
      </c>
    </row>
    <row r="350" spans="1:26" x14ac:dyDescent="0.25">
      <c r="A350" s="47">
        <v>2601</v>
      </c>
      <c r="B350" s="42">
        <v>0</v>
      </c>
      <c r="C350" s="42">
        <v>0</v>
      </c>
      <c r="D350" s="48">
        <f t="shared" si="50"/>
        <v>0</v>
      </c>
      <c r="E350" s="42">
        <v>0</v>
      </c>
      <c r="F350" s="42">
        <v>0</v>
      </c>
      <c r="G350" s="48">
        <f t="shared" si="51"/>
        <v>0</v>
      </c>
      <c r="H350" s="44">
        <v>0</v>
      </c>
      <c r="I350" s="44">
        <v>0</v>
      </c>
      <c r="J350" s="45">
        <f t="shared" si="52"/>
        <v>0</v>
      </c>
      <c r="K350" s="44">
        <v>0</v>
      </c>
      <c r="L350" s="44">
        <v>0</v>
      </c>
      <c r="M350" s="45">
        <f t="shared" si="53"/>
        <v>0</v>
      </c>
      <c r="N350" s="42">
        <v>0</v>
      </c>
      <c r="O350" s="42">
        <v>0</v>
      </c>
      <c r="P350" s="48">
        <f t="shared" si="54"/>
        <v>0</v>
      </c>
      <c r="Q350" s="42">
        <v>0</v>
      </c>
      <c r="R350" s="42">
        <v>0</v>
      </c>
      <c r="S350" s="48">
        <f t="shared" si="55"/>
        <v>0</v>
      </c>
      <c r="T350" s="44">
        <v>0</v>
      </c>
      <c r="U350" s="45">
        <f t="shared" si="56"/>
        <v>0</v>
      </c>
      <c r="V350" s="44">
        <v>0</v>
      </c>
      <c r="W350" s="44">
        <v>0</v>
      </c>
      <c r="X350" s="45">
        <f t="shared" si="57"/>
        <v>0</v>
      </c>
      <c r="Y350" s="49">
        <f t="shared" si="58"/>
        <v>0</v>
      </c>
      <c r="Z350" s="49">
        <f t="shared" si="59"/>
        <v>0</v>
      </c>
    </row>
    <row r="351" spans="1:26" x14ac:dyDescent="0.25">
      <c r="A351" s="47">
        <v>2606</v>
      </c>
      <c r="B351" s="42">
        <v>16</v>
      </c>
      <c r="C351" s="42">
        <v>4</v>
      </c>
      <c r="D351" s="48">
        <f t="shared" si="50"/>
        <v>0.25</v>
      </c>
      <c r="E351" s="42">
        <v>0</v>
      </c>
      <c r="F351" s="42">
        <v>0</v>
      </c>
      <c r="G351" s="48">
        <f t="shared" si="51"/>
        <v>0</v>
      </c>
      <c r="H351" s="44">
        <v>18</v>
      </c>
      <c r="I351" s="44">
        <v>3</v>
      </c>
      <c r="J351" s="45">
        <f t="shared" si="52"/>
        <v>0.16666666666666666</v>
      </c>
      <c r="K351" s="44">
        <v>1</v>
      </c>
      <c r="L351" s="44">
        <v>0</v>
      </c>
      <c r="M351" s="45">
        <f t="shared" si="53"/>
        <v>0</v>
      </c>
      <c r="N351" s="42">
        <v>16</v>
      </c>
      <c r="O351" s="42">
        <v>2</v>
      </c>
      <c r="P351" s="48">
        <f t="shared" si="54"/>
        <v>0.125</v>
      </c>
      <c r="Q351" s="42">
        <v>3</v>
      </c>
      <c r="R351" s="42">
        <v>0</v>
      </c>
      <c r="S351" s="48">
        <f t="shared" si="55"/>
        <v>0</v>
      </c>
      <c r="T351" s="44">
        <v>18</v>
      </c>
      <c r="U351" s="45">
        <f t="shared" si="56"/>
        <v>0.22222222222222221</v>
      </c>
      <c r="V351" s="44">
        <v>4</v>
      </c>
      <c r="W351" s="44">
        <v>0</v>
      </c>
      <c r="X351" s="45">
        <f t="shared" si="57"/>
        <v>0</v>
      </c>
      <c r="Y351" s="49">
        <f t="shared" si="58"/>
        <v>0.19097222222222221</v>
      </c>
      <c r="Z351" s="49">
        <f t="shared" si="59"/>
        <v>0</v>
      </c>
    </row>
    <row r="352" spans="1:26" x14ac:dyDescent="0.25">
      <c r="A352" s="47">
        <v>2609</v>
      </c>
      <c r="B352" s="42">
        <v>0</v>
      </c>
      <c r="C352" s="42">
        <v>0</v>
      </c>
      <c r="D352" s="48">
        <f t="shared" si="50"/>
        <v>0</v>
      </c>
      <c r="E352" s="42">
        <v>0</v>
      </c>
      <c r="F352" s="42">
        <v>0</v>
      </c>
      <c r="G352" s="48">
        <f t="shared" si="51"/>
        <v>0</v>
      </c>
      <c r="H352" s="44">
        <v>0</v>
      </c>
      <c r="I352" s="44">
        <v>0</v>
      </c>
      <c r="J352" s="45">
        <f t="shared" si="52"/>
        <v>0</v>
      </c>
      <c r="K352" s="44">
        <v>0</v>
      </c>
      <c r="L352" s="44">
        <v>0</v>
      </c>
      <c r="M352" s="45">
        <f t="shared" si="53"/>
        <v>0</v>
      </c>
      <c r="N352" s="42">
        <v>0</v>
      </c>
      <c r="O352" s="42">
        <v>0</v>
      </c>
      <c r="P352" s="48">
        <f t="shared" si="54"/>
        <v>0</v>
      </c>
      <c r="Q352" s="42">
        <v>0</v>
      </c>
      <c r="R352" s="42">
        <v>0</v>
      </c>
      <c r="S352" s="48">
        <f t="shared" si="55"/>
        <v>0</v>
      </c>
      <c r="T352" s="44">
        <v>0</v>
      </c>
      <c r="U352" s="45">
        <f t="shared" si="56"/>
        <v>0</v>
      </c>
      <c r="V352" s="44">
        <v>0</v>
      </c>
      <c r="W352" s="44">
        <v>0</v>
      </c>
      <c r="X352" s="45">
        <f t="shared" si="57"/>
        <v>0</v>
      </c>
      <c r="Y352" s="49">
        <f t="shared" si="58"/>
        <v>0</v>
      </c>
      <c r="Z352" s="49">
        <f t="shared" si="59"/>
        <v>0</v>
      </c>
    </row>
    <row r="353" spans="1:26" x14ac:dyDescent="0.25">
      <c r="A353" s="47">
        <v>2612</v>
      </c>
      <c r="B353" s="42">
        <v>0</v>
      </c>
      <c r="C353" s="42">
        <v>0</v>
      </c>
      <c r="D353" s="48">
        <f t="shared" si="50"/>
        <v>0</v>
      </c>
      <c r="E353" s="42">
        <v>0</v>
      </c>
      <c r="F353" s="42">
        <v>0</v>
      </c>
      <c r="G353" s="48">
        <f t="shared" si="51"/>
        <v>0</v>
      </c>
      <c r="H353" s="44">
        <v>0</v>
      </c>
      <c r="I353" s="44">
        <v>0</v>
      </c>
      <c r="J353" s="45">
        <f t="shared" si="52"/>
        <v>0</v>
      </c>
      <c r="K353" s="44">
        <v>0</v>
      </c>
      <c r="L353" s="44">
        <v>0</v>
      </c>
      <c r="M353" s="45">
        <f t="shared" si="53"/>
        <v>0</v>
      </c>
      <c r="N353" s="42">
        <v>0</v>
      </c>
      <c r="O353" s="42">
        <v>0</v>
      </c>
      <c r="P353" s="48">
        <f t="shared" si="54"/>
        <v>0</v>
      </c>
      <c r="Q353" s="42">
        <v>0</v>
      </c>
      <c r="R353" s="42">
        <v>0</v>
      </c>
      <c r="S353" s="48">
        <f t="shared" si="55"/>
        <v>0</v>
      </c>
      <c r="T353" s="44">
        <v>0</v>
      </c>
      <c r="U353" s="45">
        <f t="shared" si="56"/>
        <v>0</v>
      </c>
      <c r="V353" s="44">
        <v>0</v>
      </c>
      <c r="W353" s="44">
        <v>0</v>
      </c>
      <c r="X353" s="45">
        <f t="shared" si="57"/>
        <v>0</v>
      </c>
      <c r="Y353" s="49">
        <f t="shared" si="58"/>
        <v>0</v>
      </c>
      <c r="Z353" s="49">
        <f t="shared" si="59"/>
        <v>0</v>
      </c>
    </row>
    <row r="354" spans="1:26" x14ac:dyDescent="0.25">
      <c r="A354" s="47">
        <v>2613</v>
      </c>
      <c r="B354" s="42">
        <v>581</v>
      </c>
      <c r="C354" s="42">
        <v>108</v>
      </c>
      <c r="D354" s="48">
        <f t="shared" si="50"/>
        <v>0.18588640275387264</v>
      </c>
      <c r="E354" s="42">
        <v>61</v>
      </c>
      <c r="F354" s="42">
        <v>17</v>
      </c>
      <c r="G354" s="48">
        <f t="shared" si="51"/>
        <v>0.21794871794871795</v>
      </c>
      <c r="H354" s="44">
        <v>593</v>
      </c>
      <c r="I354" s="44">
        <v>117</v>
      </c>
      <c r="J354" s="45">
        <f t="shared" si="52"/>
        <v>0.1973018549747049</v>
      </c>
      <c r="K354" s="44">
        <v>38</v>
      </c>
      <c r="L354" s="44">
        <v>23</v>
      </c>
      <c r="M354" s="45">
        <f t="shared" si="53"/>
        <v>0.37704918032786883</v>
      </c>
      <c r="N354" s="42">
        <v>644</v>
      </c>
      <c r="O354" s="42">
        <v>84</v>
      </c>
      <c r="P354" s="48">
        <f t="shared" si="54"/>
        <v>0.13043478260869565</v>
      </c>
      <c r="Q354" s="42">
        <v>97</v>
      </c>
      <c r="R354" s="42">
        <v>56</v>
      </c>
      <c r="S354" s="48">
        <f t="shared" si="55"/>
        <v>0.36601307189542481</v>
      </c>
      <c r="T354" s="44">
        <v>1544</v>
      </c>
      <c r="U354" s="45">
        <f t="shared" si="56"/>
        <v>0.11269430051813471</v>
      </c>
      <c r="V354" s="44">
        <v>132</v>
      </c>
      <c r="W354" s="44">
        <v>42</v>
      </c>
      <c r="X354" s="45">
        <f t="shared" si="57"/>
        <v>0.2413793103448276</v>
      </c>
      <c r="Y354" s="49">
        <f t="shared" si="58"/>
        <v>0.15657933521385198</v>
      </c>
      <c r="Z354" s="49">
        <f t="shared" si="59"/>
        <v>0.30059757012920979</v>
      </c>
    </row>
    <row r="355" spans="1:26" x14ac:dyDescent="0.25">
      <c r="A355" s="47">
        <v>2614</v>
      </c>
      <c r="B355" s="42">
        <v>138</v>
      </c>
      <c r="C355" s="42">
        <v>30</v>
      </c>
      <c r="D355" s="48">
        <f t="shared" si="50"/>
        <v>0.21739130434782608</v>
      </c>
      <c r="E355" s="42">
        <v>1</v>
      </c>
      <c r="F355" s="42">
        <v>10</v>
      </c>
      <c r="G355" s="48">
        <f t="shared" si="51"/>
        <v>0.90909090909090906</v>
      </c>
      <c r="H355" s="44">
        <v>207</v>
      </c>
      <c r="I355" s="44">
        <v>49</v>
      </c>
      <c r="J355" s="45">
        <f t="shared" si="52"/>
        <v>0.23671497584541062</v>
      </c>
      <c r="K355" s="44">
        <v>6</v>
      </c>
      <c r="L355" s="44">
        <v>8</v>
      </c>
      <c r="M355" s="45">
        <f t="shared" si="53"/>
        <v>0.5714285714285714</v>
      </c>
      <c r="N355" s="42">
        <v>251</v>
      </c>
      <c r="O355" s="42">
        <v>38</v>
      </c>
      <c r="P355" s="48">
        <f t="shared" si="54"/>
        <v>0.15139442231075698</v>
      </c>
      <c r="Q355" s="42">
        <v>30</v>
      </c>
      <c r="R355" s="42">
        <v>47</v>
      </c>
      <c r="S355" s="48">
        <f t="shared" si="55"/>
        <v>0.61038961038961037</v>
      </c>
      <c r="T355" s="44">
        <v>283</v>
      </c>
      <c r="U355" s="45">
        <f t="shared" si="56"/>
        <v>0.15901060070671377</v>
      </c>
      <c r="V355" s="44">
        <v>30</v>
      </c>
      <c r="W355" s="44">
        <v>15</v>
      </c>
      <c r="X355" s="45">
        <f t="shared" si="57"/>
        <v>0.33333333333333331</v>
      </c>
      <c r="Y355" s="49">
        <f t="shared" si="58"/>
        <v>0.19112782580267687</v>
      </c>
      <c r="Z355" s="49">
        <f t="shared" si="59"/>
        <v>0.60606060606060608</v>
      </c>
    </row>
    <row r="356" spans="1:26" x14ac:dyDescent="0.25">
      <c r="A356" s="47">
        <v>2616</v>
      </c>
      <c r="B356" s="42">
        <v>88</v>
      </c>
      <c r="C356" s="42">
        <v>15</v>
      </c>
      <c r="D356" s="48">
        <f t="shared" si="50"/>
        <v>0.17045454545454544</v>
      </c>
      <c r="E356" s="42">
        <v>1</v>
      </c>
      <c r="F356" s="42">
        <v>4</v>
      </c>
      <c r="G356" s="48">
        <f t="shared" si="51"/>
        <v>0.8</v>
      </c>
      <c r="H356" s="44">
        <v>88</v>
      </c>
      <c r="I356" s="44">
        <v>7</v>
      </c>
      <c r="J356" s="45">
        <f t="shared" si="52"/>
        <v>7.9545454545454544E-2</v>
      </c>
      <c r="K356" s="44">
        <v>0</v>
      </c>
      <c r="L356" s="44">
        <v>3</v>
      </c>
      <c r="M356" s="45">
        <f t="shared" si="53"/>
        <v>1</v>
      </c>
      <c r="N356" s="42">
        <v>134</v>
      </c>
      <c r="O356" s="42">
        <v>18</v>
      </c>
      <c r="P356" s="48">
        <f t="shared" si="54"/>
        <v>0.13432835820895522</v>
      </c>
      <c r="Q356" s="42">
        <v>5</v>
      </c>
      <c r="R356" s="42">
        <v>1</v>
      </c>
      <c r="S356" s="48">
        <f t="shared" si="55"/>
        <v>0.16666666666666666</v>
      </c>
      <c r="T356" s="44">
        <v>132</v>
      </c>
      <c r="U356" s="45">
        <f t="shared" si="56"/>
        <v>7.575757575757576E-3</v>
      </c>
      <c r="V356" s="44">
        <v>1</v>
      </c>
      <c r="W356" s="44">
        <v>0</v>
      </c>
      <c r="X356" s="45">
        <f t="shared" si="57"/>
        <v>0</v>
      </c>
      <c r="Y356" s="49">
        <f t="shared" si="58"/>
        <v>9.7976028946178184E-2</v>
      </c>
      <c r="Z356" s="49">
        <f t="shared" si="59"/>
        <v>0.4916666666666667</v>
      </c>
    </row>
    <row r="357" spans="1:26" x14ac:dyDescent="0.25">
      <c r="A357" s="47">
        <v>2618</v>
      </c>
      <c r="B357" s="42">
        <v>6</v>
      </c>
      <c r="C357" s="42">
        <v>0</v>
      </c>
      <c r="D357" s="48">
        <f t="shared" si="50"/>
        <v>0</v>
      </c>
      <c r="E357" s="42">
        <v>0</v>
      </c>
      <c r="F357" s="42">
        <v>0</v>
      </c>
      <c r="G357" s="48">
        <f t="shared" si="51"/>
        <v>0</v>
      </c>
      <c r="H357" s="44">
        <v>18</v>
      </c>
      <c r="I357" s="44">
        <v>5</v>
      </c>
      <c r="J357" s="45">
        <f t="shared" si="52"/>
        <v>0.27777777777777779</v>
      </c>
      <c r="K357" s="44">
        <v>2</v>
      </c>
      <c r="L357" s="44">
        <v>0</v>
      </c>
      <c r="M357" s="45">
        <f t="shared" si="53"/>
        <v>0</v>
      </c>
      <c r="N357" s="42">
        <v>31</v>
      </c>
      <c r="O357" s="42">
        <v>4</v>
      </c>
      <c r="P357" s="48">
        <f t="shared" si="54"/>
        <v>0.12903225806451613</v>
      </c>
      <c r="Q357" s="42">
        <v>6</v>
      </c>
      <c r="R357" s="42">
        <v>2</v>
      </c>
      <c r="S357" s="48">
        <f t="shared" si="55"/>
        <v>0.25</v>
      </c>
      <c r="T357" s="44">
        <v>39</v>
      </c>
      <c r="U357" s="45">
        <f t="shared" si="56"/>
        <v>0.23076923076923078</v>
      </c>
      <c r="V357" s="44">
        <v>9</v>
      </c>
      <c r="W357" s="44">
        <v>0</v>
      </c>
      <c r="X357" s="45">
        <f t="shared" si="57"/>
        <v>0</v>
      </c>
      <c r="Y357" s="49">
        <f t="shared" si="58"/>
        <v>0.15939481665288119</v>
      </c>
      <c r="Z357" s="49">
        <f t="shared" si="59"/>
        <v>6.25E-2</v>
      </c>
    </row>
    <row r="358" spans="1:26" x14ac:dyDescent="0.25">
      <c r="A358" s="47">
        <v>2635</v>
      </c>
      <c r="B358" s="42">
        <v>3744</v>
      </c>
      <c r="C358" s="42">
        <v>718</v>
      </c>
      <c r="D358" s="48">
        <f t="shared" si="50"/>
        <v>0.19177350427350429</v>
      </c>
      <c r="E358" s="42">
        <v>146</v>
      </c>
      <c r="F358" s="42">
        <v>98</v>
      </c>
      <c r="G358" s="48">
        <f t="shared" si="51"/>
        <v>0.40163934426229508</v>
      </c>
      <c r="H358" s="44">
        <v>3864</v>
      </c>
      <c r="I358" s="44">
        <v>522</v>
      </c>
      <c r="J358" s="45">
        <f t="shared" si="52"/>
        <v>0.13509316770186336</v>
      </c>
      <c r="K358" s="44">
        <v>184</v>
      </c>
      <c r="L358" s="44">
        <v>152</v>
      </c>
      <c r="M358" s="45">
        <f t="shared" si="53"/>
        <v>0.45238095238095238</v>
      </c>
      <c r="N358" s="42">
        <v>4091</v>
      </c>
      <c r="O358" s="42">
        <v>549</v>
      </c>
      <c r="P358" s="48">
        <f t="shared" si="54"/>
        <v>0.13419701784404792</v>
      </c>
      <c r="Q358" s="42">
        <v>478</v>
      </c>
      <c r="R358" s="42">
        <v>396</v>
      </c>
      <c r="S358" s="48">
        <f t="shared" si="55"/>
        <v>0.45308924485125857</v>
      </c>
      <c r="T358" s="44">
        <v>4145</v>
      </c>
      <c r="U358" s="45">
        <f t="shared" si="56"/>
        <v>0.12665862484921592</v>
      </c>
      <c r="V358" s="44">
        <v>372</v>
      </c>
      <c r="W358" s="44">
        <v>153</v>
      </c>
      <c r="X358" s="45">
        <f t="shared" si="57"/>
        <v>0.29142857142857143</v>
      </c>
      <c r="Y358" s="49">
        <f t="shared" si="58"/>
        <v>0.14693057866715786</v>
      </c>
      <c r="Z358" s="49">
        <f t="shared" si="59"/>
        <v>0.39963452823076939</v>
      </c>
    </row>
    <row r="359" spans="1:26" x14ac:dyDescent="0.25">
      <c r="A359" s="47">
        <v>2636</v>
      </c>
      <c r="B359" s="42">
        <v>2539</v>
      </c>
      <c r="C359" s="42">
        <v>489</v>
      </c>
      <c r="D359" s="48">
        <f t="shared" si="50"/>
        <v>0.19259551004332415</v>
      </c>
      <c r="E359" s="42">
        <v>31</v>
      </c>
      <c r="F359" s="42">
        <v>246</v>
      </c>
      <c r="G359" s="48">
        <f t="shared" si="51"/>
        <v>0.88808664259927794</v>
      </c>
      <c r="H359" s="44">
        <v>2600</v>
      </c>
      <c r="I359" s="44">
        <v>319</v>
      </c>
      <c r="J359" s="45">
        <f t="shared" si="52"/>
        <v>0.1226923076923077</v>
      </c>
      <c r="K359" s="44">
        <v>35</v>
      </c>
      <c r="L359" s="44">
        <v>259</v>
      </c>
      <c r="M359" s="45">
        <f t="shared" si="53"/>
        <v>0.88095238095238093</v>
      </c>
      <c r="N359" s="42">
        <v>2780</v>
      </c>
      <c r="O359" s="42">
        <v>381</v>
      </c>
      <c r="P359" s="48">
        <f t="shared" si="54"/>
        <v>0.1370503597122302</v>
      </c>
      <c r="Q359" s="42">
        <v>166</v>
      </c>
      <c r="R359" s="42">
        <v>580</v>
      </c>
      <c r="S359" s="48">
        <f t="shared" si="55"/>
        <v>0.77747989276139406</v>
      </c>
      <c r="T359" s="44">
        <v>2717</v>
      </c>
      <c r="U359" s="45">
        <f t="shared" si="56"/>
        <v>0.13986013986013987</v>
      </c>
      <c r="V359" s="44">
        <v>116</v>
      </c>
      <c r="W359" s="44">
        <v>264</v>
      </c>
      <c r="X359" s="45">
        <f t="shared" si="57"/>
        <v>0.69473684210526321</v>
      </c>
      <c r="Y359" s="49">
        <f t="shared" si="58"/>
        <v>0.14804957932700047</v>
      </c>
      <c r="Z359" s="49">
        <f t="shared" si="59"/>
        <v>0.81031393960457909</v>
      </c>
    </row>
    <row r="360" spans="1:26" x14ac:dyDescent="0.25">
      <c r="A360" s="47">
        <v>2643</v>
      </c>
      <c r="B360" s="42">
        <v>4757</v>
      </c>
      <c r="C360" s="42">
        <v>916</v>
      </c>
      <c r="D360" s="48">
        <f t="shared" si="50"/>
        <v>0.1925583350851377</v>
      </c>
      <c r="E360" s="42">
        <v>107</v>
      </c>
      <c r="F360" s="42">
        <v>263</v>
      </c>
      <c r="G360" s="48">
        <f t="shared" si="51"/>
        <v>0.71081081081081077</v>
      </c>
      <c r="H360" s="44">
        <v>5500</v>
      </c>
      <c r="I360" s="44">
        <v>1008</v>
      </c>
      <c r="J360" s="45">
        <f t="shared" si="52"/>
        <v>0.18327272727272728</v>
      </c>
      <c r="K360" s="44">
        <v>224</v>
      </c>
      <c r="L360" s="44">
        <v>360</v>
      </c>
      <c r="M360" s="45">
        <f t="shared" si="53"/>
        <v>0.61643835616438358</v>
      </c>
      <c r="N360" s="42">
        <v>6703</v>
      </c>
      <c r="O360" s="42">
        <v>954</v>
      </c>
      <c r="P360" s="48">
        <f t="shared" si="54"/>
        <v>0.14232433238848277</v>
      </c>
      <c r="Q360" s="42">
        <v>688</v>
      </c>
      <c r="R360" s="42">
        <v>1106</v>
      </c>
      <c r="S360" s="48">
        <f t="shared" si="55"/>
        <v>0.6164994425863991</v>
      </c>
      <c r="T360" s="44">
        <v>4874</v>
      </c>
      <c r="U360" s="45">
        <f t="shared" si="56"/>
        <v>0.15469839967172752</v>
      </c>
      <c r="V360" s="44">
        <v>404</v>
      </c>
      <c r="W360" s="44">
        <v>350</v>
      </c>
      <c r="X360" s="45">
        <f t="shared" si="57"/>
        <v>0.46419098143236076</v>
      </c>
      <c r="Y360" s="49">
        <f t="shared" si="58"/>
        <v>0.16821344860451881</v>
      </c>
      <c r="Z360" s="49">
        <f t="shared" si="59"/>
        <v>0.60198489774848851</v>
      </c>
    </row>
    <row r="361" spans="1:26" x14ac:dyDescent="0.25">
      <c r="A361" s="47">
        <v>2644</v>
      </c>
      <c r="B361" s="42">
        <v>3306</v>
      </c>
      <c r="C361" s="42">
        <v>746</v>
      </c>
      <c r="D361" s="48">
        <f t="shared" si="50"/>
        <v>0.22565033272837265</v>
      </c>
      <c r="E361" s="42">
        <v>145</v>
      </c>
      <c r="F361" s="42">
        <v>124</v>
      </c>
      <c r="G361" s="48">
        <f t="shared" si="51"/>
        <v>0.46096654275092935</v>
      </c>
      <c r="H361" s="44">
        <v>3857</v>
      </c>
      <c r="I361" s="44">
        <v>729</v>
      </c>
      <c r="J361" s="45">
        <f t="shared" si="52"/>
        <v>0.18900700025926886</v>
      </c>
      <c r="K361" s="44">
        <v>172</v>
      </c>
      <c r="L361" s="44">
        <v>179</v>
      </c>
      <c r="M361" s="45">
        <f t="shared" si="53"/>
        <v>0.50997150997150997</v>
      </c>
      <c r="N361" s="42">
        <v>5055</v>
      </c>
      <c r="O361" s="42">
        <v>657</v>
      </c>
      <c r="P361" s="48">
        <f t="shared" si="54"/>
        <v>0.12997032640949555</v>
      </c>
      <c r="Q361" s="42">
        <v>657</v>
      </c>
      <c r="R361" s="42">
        <v>713</v>
      </c>
      <c r="S361" s="48">
        <f t="shared" si="55"/>
        <v>0.5204379562043796</v>
      </c>
      <c r="T361" s="44">
        <v>2591</v>
      </c>
      <c r="U361" s="45">
        <f t="shared" si="56"/>
        <v>0.1466615206483983</v>
      </c>
      <c r="V361" s="44">
        <v>284</v>
      </c>
      <c r="W361" s="44">
        <v>96</v>
      </c>
      <c r="X361" s="45">
        <f t="shared" si="57"/>
        <v>0.25263157894736843</v>
      </c>
      <c r="Y361" s="49">
        <f t="shared" si="58"/>
        <v>0.17282229501138385</v>
      </c>
      <c r="Z361" s="49">
        <f t="shared" si="59"/>
        <v>0.4360018969685468</v>
      </c>
    </row>
    <row r="362" spans="1:26" x14ac:dyDescent="0.25">
      <c r="A362" s="47">
        <v>2645</v>
      </c>
      <c r="B362" s="42">
        <v>1906</v>
      </c>
      <c r="C362" s="42">
        <v>443</v>
      </c>
      <c r="D362" s="48">
        <f t="shared" si="50"/>
        <v>0.23242392444910809</v>
      </c>
      <c r="E362" s="42">
        <v>24</v>
      </c>
      <c r="F362" s="42">
        <v>195</v>
      </c>
      <c r="G362" s="48">
        <f t="shared" si="51"/>
        <v>0.8904109589041096</v>
      </c>
      <c r="H362" s="44">
        <v>1982</v>
      </c>
      <c r="I362" s="44">
        <v>397</v>
      </c>
      <c r="J362" s="45">
        <f t="shared" si="52"/>
        <v>0.20030272452068618</v>
      </c>
      <c r="K362" s="44">
        <v>45</v>
      </c>
      <c r="L362" s="44">
        <v>210</v>
      </c>
      <c r="M362" s="45">
        <f t="shared" si="53"/>
        <v>0.82352941176470584</v>
      </c>
      <c r="N362" s="42">
        <v>2128</v>
      </c>
      <c r="O362" s="42">
        <v>368</v>
      </c>
      <c r="P362" s="48">
        <f t="shared" si="54"/>
        <v>0.17293233082706766</v>
      </c>
      <c r="Q362" s="42">
        <v>139</v>
      </c>
      <c r="R362" s="42">
        <v>553</v>
      </c>
      <c r="S362" s="48">
        <f t="shared" si="55"/>
        <v>0.79913294797687862</v>
      </c>
      <c r="T362" s="44">
        <v>2147</v>
      </c>
      <c r="U362" s="45">
        <f t="shared" si="56"/>
        <v>0.17652538425710293</v>
      </c>
      <c r="V362" s="44">
        <v>101</v>
      </c>
      <c r="W362" s="44">
        <v>278</v>
      </c>
      <c r="X362" s="45">
        <f t="shared" si="57"/>
        <v>0.73350923482849606</v>
      </c>
      <c r="Y362" s="49">
        <f t="shared" si="58"/>
        <v>0.19554609101349121</v>
      </c>
      <c r="Z362" s="49">
        <f t="shared" si="59"/>
        <v>0.81164563836854753</v>
      </c>
    </row>
    <row r="363" spans="1:26" x14ac:dyDescent="0.25">
      <c r="A363" s="47">
        <v>2655</v>
      </c>
      <c r="B363" s="42">
        <v>1145</v>
      </c>
      <c r="C363" s="42">
        <v>231</v>
      </c>
      <c r="D363" s="48">
        <f t="shared" si="50"/>
        <v>0.2017467248908297</v>
      </c>
      <c r="E363" s="42">
        <v>24</v>
      </c>
      <c r="F363" s="42">
        <v>64</v>
      </c>
      <c r="G363" s="48">
        <f t="shared" si="51"/>
        <v>0.72727272727272729</v>
      </c>
      <c r="H363" s="44">
        <v>1191</v>
      </c>
      <c r="I363" s="44">
        <v>160</v>
      </c>
      <c r="J363" s="45">
        <f t="shared" si="52"/>
        <v>0.1343408900083963</v>
      </c>
      <c r="K363" s="44">
        <v>37</v>
      </c>
      <c r="L363" s="44">
        <v>55</v>
      </c>
      <c r="M363" s="45">
        <f t="shared" si="53"/>
        <v>0.59782608695652173</v>
      </c>
      <c r="N363" s="42">
        <v>1292</v>
      </c>
      <c r="O363" s="42">
        <v>181</v>
      </c>
      <c r="P363" s="48">
        <f t="shared" si="54"/>
        <v>0.14009287925696595</v>
      </c>
      <c r="Q363" s="42">
        <v>120</v>
      </c>
      <c r="R363" s="42">
        <v>118</v>
      </c>
      <c r="S363" s="48">
        <f t="shared" si="55"/>
        <v>0.49579831932773111</v>
      </c>
      <c r="T363" s="44">
        <v>1302</v>
      </c>
      <c r="U363" s="45">
        <f t="shared" si="56"/>
        <v>0.10138248847926268</v>
      </c>
      <c r="V363" s="44">
        <v>72</v>
      </c>
      <c r="W363" s="44">
        <v>60</v>
      </c>
      <c r="X363" s="45">
        <f t="shared" si="57"/>
        <v>0.45454545454545453</v>
      </c>
      <c r="Y363" s="49">
        <f t="shared" si="58"/>
        <v>0.14439074565886365</v>
      </c>
      <c r="Z363" s="49">
        <f t="shared" si="59"/>
        <v>0.56886064702560868</v>
      </c>
    </row>
    <row r="364" spans="1:26" x14ac:dyDescent="0.25">
      <c r="A364" s="47">
        <v>2656</v>
      </c>
      <c r="B364" s="42">
        <v>69</v>
      </c>
      <c r="C364" s="42">
        <v>10</v>
      </c>
      <c r="D364" s="48">
        <f t="shared" si="50"/>
        <v>0.14492753623188406</v>
      </c>
      <c r="E364" s="42">
        <v>0</v>
      </c>
      <c r="F364" s="42">
        <v>1</v>
      </c>
      <c r="G364" s="48">
        <f t="shared" si="51"/>
        <v>1</v>
      </c>
      <c r="H364" s="44">
        <v>66</v>
      </c>
      <c r="I364" s="44">
        <v>6</v>
      </c>
      <c r="J364" s="45">
        <f t="shared" si="52"/>
        <v>9.0909090909090912E-2</v>
      </c>
      <c r="K364" s="44">
        <v>0</v>
      </c>
      <c r="L364" s="44">
        <v>1</v>
      </c>
      <c r="M364" s="45">
        <f t="shared" si="53"/>
        <v>1</v>
      </c>
      <c r="N364" s="42">
        <v>112</v>
      </c>
      <c r="O364" s="42">
        <v>12</v>
      </c>
      <c r="P364" s="48">
        <f t="shared" si="54"/>
        <v>0.10714285714285714</v>
      </c>
      <c r="Q364" s="42">
        <v>13</v>
      </c>
      <c r="R364" s="42">
        <v>5</v>
      </c>
      <c r="S364" s="48">
        <f t="shared" si="55"/>
        <v>0.27777777777777779</v>
      </c>
      <c r="T364" s="44">
        <v>131</v>
      </c>
      <c r="U364" s="45">
        <f t="shared" si="56"/>
        <v>5.3435114503816793E-2</v>
      </c>
      <c r="V364" s="44">
        <v>5</v>
      </c>
      <c r="W364" s="44">
        <v>2</v>
      </c>
      <c r="X364" s="45">
        <f t="shared" si="57"/>
        <v>0.2857142857142857</v>
      </c>
      <c r="Y364" s="49">
        <f t="shared" si="58"/>
        <v>9.910364969691221E-2</v>
      </c>
      <c r="Z364" s="49">
        <f t="shared" si="59"/>
        <v>0.64087301587301582</v>
      </c>
    </row>
    <row r="365" spans="1:26" x14ac:dyDescent="0.25">
      <c r="A365" s="47">
        <v>2657</v>
      </c>
      <c r="B365" s="42">
        <v>21</v>
      </c>
      <c r="C365" s="42">
        <v>5</v>
      </c>
      <c r="D365" s="48">
        <f t="shared" si="50"/>
        <v>0.23809523809523808</v>
      </c>
      <c r="E365" s="42">
        <v>1</v>
      </c>
      <c r="F365" s="42">
        <v>1</v>
      </c>
      <c r="G365" s="48">
        <f t="shared" si="51"/>
        <v>0.5</v>
      </c>
      <c r="H365" s="44">
        <v>21</v>
      </c>
      <c r="I365" s="44">
        <v>2</v>
      </c>
      <c r="J365" s="45">
        <f t="shared" si="52"/>
        <v>9.5238095238095233E-2</v>
      </c>
      <c r="K365" s="44">
        <v>0</v>
      </c>
      <c r="L365" s="44">
        <v>2</v>
      </c>
      <c r="M365" s="45">
        <f t="shared" si="53"/>
        <v>1</v>
      </c>
      <c r="N365" s="42">
        <v>25</v>
      </c>
      <c r="O365" s="42">
        <v>2</v>
      </c>
      <c r="P365" s="48">
        <f t="shared" si="54"/>
        <v>0.08</v>
      </c>
      <c r="Q365" s="42">
        <v>1</v>
      </c>
      <c r="R365" s="42">
        <v>3</v>
      </c>
      <c r="S365" s="48">
        <f t="shared" si="55"/>
        <v>0.75</v>
      </c>
      <c r="T365" s="44">
        <v>32</v>
      </c>
      <c r="U365" s="45">
        <f t="shared" si="56"/>
        <v>6.25E-2</v>
      </c>
      <c r="V365" s="44">
        <v>0</v>
      </c>
      <c r="W365" s="44">
        <v>2</v>
      </c>
      <c r="X365" s="45">
        <f t="shared" si="57"/>
        <v>1</v>
      </c>
      <c r="Y365" s="49">
        <f t="shared" si="58"/>
        <v>0.11895833333333333</v>
      </c>
      <c r="Z365" s="49">
        <f t="shared" si="59"/>
        <v>0.8125</v>
      </c>
    </row>
    <row r="366" spans="1:26" x14ac:dyDescent="0.25">
      <c r="A366" s="47">
        <v>2658</v>
      </c>
      <c r="B366" s="42">
        <v>474</v>
      </c>
      <c r="C366" s="42">
        <v>82</v>
      </c>
      <c r="D366" s="48">
        <f t="shared" si="50"/>
        <v>0.1729957805907173</v>
      </c>
      <c r="E366" s="42">
        <v>23</v>
      </c>
      <c r="F366" s="42">
        <v>15</v>
      </c>
      <c r="G366" s="48">
        <f t="shared" si="51"/>
        <v>0.39473684210526316</v>
      </c>
      <c r="H366" s="44">
        <v>506</v>
      </c>
      <c r="I366" s="44">
        <v>71</v>
      </c>
      <c r="J366" s="45">
        <f t="shared" si="52"/>
        <v>0.14031620553359683</v>
      </c>
      <c r="K366" s="44">
        <v>22</v>
      </c>
      <c r="L366" s="44">
        <v>19</v>
      </c>
      <c r="M366" s="45">
        <f t="shared" si="53"/>
        <v>0.46341463414634149</v>
      </c>
      <c r="N366" s="42">
        <v>546</v>
      </c>
      <c r="O366" s="42">
        <v>73</v>
      </c>
      <c r="P366" s="48">
        <f t="shared" si="54"/>
        <v>0.1336996336996337</v>
      </c>
      <c r="Q366" s="42">
        <v>66</v>
      </c>
      <c r="R366" s="42">
        <v>41</v>
      </c>
      <c r="S366" s="48">
        <f t="shared" si="55"/>
        <v>0.38317757009345793</v>
      </c>
      <c r="T366" s="44">
        <v>519</v>
      </c>
      <c r="U366" s="45">
        <f t="shared" si="56"/>
        <v>8.8631984585741813E-2</v>
      </c>
      <c r="V366" s="44">
        <v>31</v>
      </c>
      <c r="W366" s="44">
        <v>15</v>
      </c>
      <c r="X366" s="45">
        <f t="shared" si="57"/>
        <v>0.32608695652173914</v>
      </c>
      <c r="Y366" s="49">
        <f t="shared" si="58"/>
        <v>0.1339109011024224</v>
      </c>
      <c r="Z366" s="49">
        <f t="shared" si="59"/>
        <v>0.3918540007167004</v>
      </c>
    </row>
    <row r="367" spans="1:26" x14ac:dyDescent="0.25">
      <c r="A367" s="47">
        <v>2659</v>
      </c>
      <c r="B367" s="42">
        <v>21</v>
      </c>
      <c r="C367" s="42">
        <v>3</v>
      </c>
      <c r="D367" s="48">
        <f t="shared" si="50"/>
        <v>0.14285714285714285</v>
      </c>
      <c r="E367" s="42">
        <v>0</v>
      </c>
      <c r="F367" s="42">
        <v>3</v>
      </c>
      <c r="G367" s="48">
        <f t="shared" si="51"/>
        <v>1</v>
      </c>
      <c r="H367" s="44">
        <v>22</v>
      </c>
      <c r="I367" s="44">
        <v>0</v>
      </c>
      <c r="J367" s="45">
        <f t="shared" si="52"/>
        <v>0</v>
      </c>
      <c r="K367" s="44">
        <v>1</v>
      </c>
      <c r="L367" s="44">
        <v>1</v>
      </c>
      <c r="M367" s="45">
        <f t="shared" si="53"/>
        <v>0.5</v>
      </c>
      <c r="N367" s="42">
        <v>25</v>
      </c>
      <c r="O367" s="42">
        <v>2</v>
      </c>
      <c r="P367" s="48">
        <f t="shared" si="54"/>
        <v>0.08</v>
      </c>
      <c r="Q367" s="42">
        <v>1</v>
      </c>
      <c r="R367" s="42">
        <v>4</v>
      </c>
      <c r="S367" s="48">
        <f t="shared" si="55"/>
        <v>0.8</v>
      </c>
      <c r="T367" s="44">
        <v>22</v>
      </c>
      <c r="U367" s="45">
        <f t="shared" si="56"/>
        <v>4.5454545454545456E-2</v>
      </c>
      <c r="V367" s="44">
        <v>0</v>
      </c>
      <c r="W367" s="44">
        <v>1</v>
      </c>
      <c r="X367" s="45">
        <f t="shared" si="57"/>
        <v>1</v>
      </c>
      <c r="Y367" s="49">
        <f t="shared" si="58"/>
        <v>6.707792207792207E-2</v>
      </c>
      <c r="Z367" s="49">
        <f t="shared" si="59"/>
        <v>0.82499999999999996</v>
      </c>
    </row>
    <row r="368" spans="1:26" x14ac:dyDescent="0.25">
      <c r="A368" s="47">
        <v>2660</v>
      </c>
      <c r="B368" s="42">
        <v>251</v>
      </c>
      <c r="C368" s="42">
        <v>50</v>
      </c>
      <c r="D368" s="48">
        <f t="shared" si="50"/>
        <v>0.19920318725099601</v>
      </c>
      <c r="E368" s="42">
        <v>1</v>
      </c>
      <c r="F368" s="42">
        <v>21</v>
      </c>
      <c r="G368" s="48">
        <f t="shared" si="51"/>
        <v>0.95454545454545459</v>
      </c>
      <c r="H368" s="44">
        <v>238</v>
      </c>
      <c r="I368" s="44">
        <v>18</v>
      </c>
      <c r="J368" s="45">
        <f t="shared" si="52"/>
        <v>7.5630252100840331E-2</v>
      </c>
      <c r="K368" s="44">
        <v>6</v>
      </c>
      <c r="L368" s="44">
        <v>19</v>
      </c>
      <c r="M368" s="45">
        <f t="shared" si="53"/>
        <v>0.76</v>
      </c>
      <c r="N368" s="42">
        <v>286</v>
      </c>
      <c r="O368" s="42">
        <v>44</v>
      </c>
      <c r="P368" s="48">
        <f t="shared" si="54"/>
        <v>0.15384615384615385</v>
      </c>
      <c r="Q368" s="42">
        <v>28</v>
      </c>
      <c r="R368" s="42">
        <v>41</v>
      </c>
      <c r="S368" s="48">
        <f t="shared" si="55"/>
        <v>0.59420289855072461</v>
      </c>
      <c r="T368" s="44">
        <v>292</v>
      </c>
      <c r="U368" s="45">
        <f t="shared" si="56"/>
        <v>0.10616438356164383</v>
      </c>
      <c r="V368" s="44">
        <v>11</v>
      </c>
      <c r="W368" s="44">
        <v>20</v>
      </c>
      <c r="X368" s="45">
        <f t="shared" si="57"/>
        <v>0.64516129032258063</v>
      </c>
      <c r="Y368" s="49">
        <f t="shared" si="58"/>
        <v>0.13371099418990851</v>
      </c>
      <c r="Z368" s="49">
        <f t="shared" si="59"/>
        <v>0.73847741085468988</v>
      </c>
    </row>
    <row r="369" spans="1:26" x14ac:dyDescent="0.25">
      <c r="A369" s="47">
        <v>2670</v>
      </c>
      <c r="B369" s="42">
        <v>131</v>
      </c>
      <c r="C369" s="42">
        <v>20</v>
      </c>
      <c r="D369" s="48">
        <f t="shared" si="50"/>
        <v>0.15267175572519084</v>
      </c>
      <c r="E369" s="42">
        <v>10</v>
      </c>
      <c r="F369" s="42">
        <v>5</v>
      </c>
      <c r="G369" s="48">
        <f t="shared" si="51"/>
        <v>0.33333333333333331</v>
      </c>
      <c r="H369" s="44">
        <v>138</v>
      </c>
      <c r="I369" s="44">
        <v>18</v>
      </c>
      <c r="J369" s="45">
        <f t="shared" si="52"/>
        <v>0.13043478260869565</v>
      </c>
      <c r="K369" s="44">
        <v>10</v>
      </c>
      <c r="L369" s="44">
        <v>8</v>
      </c>
      <c r="M369" s="45">
        <f t="shared" si="53"/>
        <v>0.44444444444444442</v>
      </c>
      <c r="N369" s="42">
        <v>148</v>
      </c>
      <c r="O369" s="42">
        <v>23</v>
      </c>
      <c r="P369" s="48">
        <f t="shared" si="54"/>
        <v>0.1554054054054054</v>
      </c>
      <c r="Q369" s="42">
        <v>19</v>
      </c>
      <c r="R369" s="42">
        <v>18</v>
      </c>
      <c r="S369" s="48">
        <f t="shared" si="55"/>
        <v>0.48648648648648651</v>
      </c>
      <c r="T369" s="44">
        <v>156</v>
      </c>
      <c r="U369" s="45">
        <f t="shared" si="56"/>
        <v>0.12179487179487179</v>
      </c>
      <c r="V369" s="44">
        <v>12</v>
      </c>
      <c r="W369" s="44">
        <v>7</v>
      </c>
      <c r="X369" s="45">
        <f t="shared" si="57"/>
        <v>0.36842105263157893</v>
      </c>
      <c r="Y369" s="49">
        <f t="shared" si="58"/>
        <v>0.14007670388354093</v>
      </c>
      <c r="Z369" s="49">
        <f t="shared" si="59"/>
        <v>0.40817132922396077</v>
      </c>
    </row>
    <row r="370" spans="1:26" x14ac:dyDescent="0.25">
      <c r="A370" s="47">
        <v>2673</v>
      </c>
      <c r="B370" s="42">
        <v>0</v>
      </c>
      <c r="C370" s="42">
        <v>0</v>
      </c>
      <c r="D370" s="48">
        <f t="shared" si="50"/>
        <v>0</v>
      </c>
      <c r="E370" s="42">
        <v>0</v>
      </c>
      <c r="F370" s="42">
        <v>0</v>
      </c>
      <c r="G370" s="48">
        <f t="shared" si="51"/>
        <v>0</v>
      </c>
      <c r="H370" s="44">
        <v>0</v>
      </c>
      <c r="I370" s="44">
        <v>0</v>
      </c>
      <c r="J370" s="45">
        <f t="shared" si="52"/>
        <v>0</v>
      </c>
      <c r="K370" s="44">
        <v>0</v>
      </c>
      <c r="L370" s="44">
        <v>0</v>
      </c>
      <c r="M370" s="45">
        <f t="shared" si="53"/>
        <v>0</v>
      </c>
      <c r="N370" s="42">
        <v>0</v>
      </c>
      <c r="O370" s="42">
        <v>0</v>
      </c>
      <c r="P370" s="48">
        <f t="shared" si="54"/>
        <v>0</v>
      </c>
      <c r="Q370" s="42">
        <v>0</v>
      </c>
      <c r="R370" s="42">
        <v>0</v>
      </c>
      <c r="S370" s="48">
        <f t="shared" si="55"/>
        <v>0</v>
      </c>
      <c r="T370" s="44">
        <v>0</v>
      </c>
      <c r="U370" s="45">
        <f t="shared" si="56"/>
        <v>0</v>
      </c>
      <c r="V370" s="44">
        <v>0</v>
      </c>
      <c r="W370" s="44">
        <v>0</v>
      </c>
      <c r="X370" s="45">
        <f t="shared" si="57"/>
        <v>0</v>
      </c>
      <c r="Y370" s="49">
        <f t="shared" si="58"/>
        <v>0</v>
      </c>
      <c r="Z370" s="49">
        <f t="shared" si="59"/>
        <v>0</v>
      </c>
    </row>
    <row r="371" spans="1:26" x14ac:dyDescent="0.25">
      <c r="A371" s="47">
        <v>2675</v>
      </c>
      <c r="B371" s="42">
        <v>0</v>
      </c>
      <c r="C371" s="42">
        <v>0</v>
      </c>
      <c r="D371" s="48">
        <f t="shared" si="50"/>
        <v>0</v>
      </c>
      <c r="E371" s="42">
        <v>0</v>
      </c>
      <c r="F371" s="42">
        <v>0</v>
      </c>
      <c r="G371" s="48">
        <f t="shared" si="51"/>
        <v>0</v>
      </c>
      <c r="H371" s="44">
        <v>0</v>
      </c>
      <c r="I371" s="44">
        <v>0</v>
      </c>
      <c r="J371" s="45">
        <f t="shared" si="52"/>
        <v>0</v>
      </c>
      <c r="K371" s="44">
        <v>0</v>
      </c>
      <c r="L371" s="44">
        <v>0</v>
      </c>
      <c r="M371" s="45">
        <f t="shared" si="53"/>
        <v>0</v>
      </c>
      <c r="N371" s="42">
        <v>0</v>
      </c>
      <c r="O371" s="42">
        <v>0</v>
      </c>
      <c r="P371" s="48">
        <f t="shared" si="54"/>
        <v>0</v>
      </c>
      <c r="Q371" s="42">
        <v>0</v>
      </c>
      <c r="R371" s="42">
        <v>0</v>
      </c>
      <c r="S371" s="48">
        <f t="shared" si="55"/>
        <v>0</v>
      </c>
      <c r="T371" s="44">
        <v>0</v>
      </c>
      <c r="U371" s="45">
        <f t="shared" si="56"/>
        <v>0</v>
      </c>
      <c r="V371" s="44">
        <v>0</v>
      </c>
      <c r="W371" s="44">
        <v>0</v>
      </c>
      <c r="X371" s="45">
        <f t="shared" si="57"/>
        <v>0</v>
      </c>
      <c r="Y371" s="49">
        <f t="shared" si="58"/>
        <v>0</v>
      </c>
      <c r="Z371" s="49">
        <f t="shared" si="59"/>
        <v>0</v>
      </c>
    </row>
    <row r="372" spans="1:26" x14ac:dyDescent="0.25">
      <c r="A372" s="47">
        <v>2680</v>
      </c>
      <c r="B372" s="42">
        <v>0</v>
      </c>
      <c r="C372" s="42">
        <v>0</v>
      </c>
      <c r="D372" s="48">
        <f t="shared" si="50"/>
        <v>0</v>
      </c>
      <c r="E372" s="42">
        <v>0</v>
      </c>
      <c r="F372" s="42">
        <v>0</v>
      </c>
      <c r="G372" s="48">
        <f t="shared" si="51"/>
        <v>0</v>
      </c>
      <c r="H372" s="44">
        <v>0</v>
      </c>
      <c r="I372" s="44">
        <v>0</v>
      </c>
      <c r="J372" s="45">
        <f t="shared" si="52"/>
        <v>0</v>
      </c>
      <c r="K372" s="44">
        <v>0</v>
      </c>
      <c r="L372" s="44">
        <v>0</v>
      </c>
      <c r="M372" s="45">
        <f t="shared" si="53"/>
        <v>0</v>
      </c>
      <c r="N372" s="42">
        <v>0</v>
      </c>
      <c r="O372" s="42">
        <v>0</v>
      </c>
      <c r="P372" s="48">
        <f t="shared" si="54"/>
        <v>0</v>
      </c>
      <c r="Q372" s="42">
        <v>0</v>
      </c>
      <c r="R372" s="42">
        <v>0</v>
      </c>
      <c r="S372" s="48">
        <f t="shared" si="55"/>
        <v>0</v>
      </c>
      <c r="T372" s="44">
        <v>0</v>
      </c>
      <c r="U372" s="45">
        <f t="shared" si="56"/>
        <v>0</v>
      </c>
      <c r="V372" s="44">
        <v>0</v>
      </c>
      <c r="W372" s="44">
        <v>0</v>
      </c>
      <c r="X372" s="45">
        <f t="shared" si="57"/>
        <v>0</v>
      </c>
      <c r="Y372" s="49">
        <f t="shared" si="58"/>
        <v>0</v>
      </c>
      <c r="Z372" s="49">
        <f t="shared" si="59"/>
        <v>0</v>
      </c>
    </row>
    <row r="373" spans="1:26" x14ac:dyDescent="0.25">
      <c r="A373" s="47">
        <v>2681</v>
      </c>
      <c r="B373" s="42">
        <v>0</v>
      </c>
      <c r="C373" s="42">
        <v>0</v>
      </c>
      <c r="D373" s="48">
        <f t="shared" si="50"/>
        <v>0</v>
      </c>
      <c r="E373" s="42">
        <v>0</v>
      </c>
      <c r="F373" s="42">
        <v>0</v>
      </c>
      <c r="G373" s="48">
        <f t="shared" si="51"/>
        <v>0</v>
      </c>
      <c r="H373" s="44">
        <v>0</v>
      </c>
      <c r="I373" s="44">
        <v>0</v>
      </c>
      <c r="J373" s="45">
        <f t="shared" si="52"/>
        <v>0</v>
      </c>
      <c r="K373" s="44">
        <v>0</v>
      </c>
      <c r="L373" s="44">
        <v>0</v>
      </c>
      <c r="M373" s="45">
        <f t="shared" si="53"/>
        <v>0</v>
      </c>
      <c r="N373" s="42">
        <v>0</v>
      </c>
      <c r="O373" s="42">
        <v>0</v>
      </c>
      <c r="P373" s="48">
        <f t="shared" si="54"/>
        <v>0</v>
      </c>
      <c r="Q373" s="42">
        <v>0</v>
      </c>
      <c r="R373" s="42">
        <v>0</v>
      </c>
      <c r="S373" s="48">
        <f t="shared" si="55"/>
        <v>0</v>
      </c>
      <c r="T373" s="44">
        <v>0</v>
      </c>
      <c r="U373" s="45">
        <f t="shared" si="56"/>
        <v>0</v>
      </c>
      <c r="V373" s="44">
        <v>0</v>
      </c>
      <c r="W373" s="44">
        <v>0</v>
      </c>
      <c r="X373" s="45">
        <f t="shared" si="57"/>
        <v>0</v>
      </c>
      <c r="Y373" s="49">
        <f t="shared" si="58"/>
        <v>0</v>
      </c>
      <c r="Z373" s="49">
        <f t="shared" si="59"/>
        <v>0</v>
      </c>
    </row>
    <row r="374" spans="1:26" x14ac:dyDescent="0.25">
      <c r="A374" s="47">
        <v>2697</v>
      </c>
      <c r="B374" s="42">
        <v>0</v>
      </c>
      <c r="C374" s="42">
        <v>0</v>
      </c>
      <c r="D374" s="48">
        <f t="shared" si="50"/>
        <v>0</v>
      </c>
      <c r="E374" s="42">
        <v>0</v>
      </c>
      <c r="F374" s="42">
        <v>0</v>
      </c>
      <c r="G374" s="48">
        <f t="shared" si="51"/>
        <v>0</v>
      </c>
      <c r="H374" s="44">
        <v>0</v>
      </c>
      <c r="I374" s="44">
        <v>0</v>
      </c>
      <c r="J374" s="45">
        <f t="shared" si="52"/>
        <v>0</v>
      </c>
      <c r="K374" s="44">
        <v>0</v>
      </c>
      <c r="L374" s="44">
        <v>0</v>
      </c>
      <c r="M374" s="45">
        <f t="shared" si="53"/>
        <v>0</v>
      </c>
      <c r="N374" s="42">
        <v>0</v>
      </c>
      <c r="O374" s="42">
        <v>0</v>
      </c>
      <c r="P374" s="48">
        <f t="shared" si="54"/>
        <v>0</v>
      </c>
      <c r="Q374" s="42">
        <v>0</v>
      </c>
      <c r="R374" s="42">
        <v>0</v>
      </c>
      <c r="S374" s="48">
        <f t="shared" si="55"/>
        <v>0</v>
      </c>
      <c r="T374" s="44">
        <v>2521</v>
      </c>
      <c r="U374" s="45">
        <f t="shared" si="56"/>
        <v>0.16422054740182468</v>
      </c>
      <c r="V374" s="44">
        <v>202</v>
      </c>
      <c r="W374" s="44">
        <v>212</v>
      </c>
      <c r="X374" s="45">
        <f t="shared" si="57"/>
        <v>0.51207729468599039</v>
      </c>
      <c r="Y374" s="49">
        <f t="shared" si="58"/>
        <v>4.105513685045617E-2</v>
      </c>
      <c r="Z374" s="49">
        <f t="shared" si="59"/>
        <v>0.1280193236714976</v>
      </c>
    </row>
    <row r="375" spans="1:26" x14ac:dyDescent="0.25">
      <c r="A375" s="47">
        <v>2699</v>
      </c>
      <c r="B375" s="42">
        <v>0</v>
      </c>
      <c r="C375" s="42">
        <v>0</v>
      </c>
      <c r="D375" s="48">
        <f t="shared" si="50"/>
        <v>0</v>
      </c>
      <c r="E375" s="42">
        <v>0</v>
      </c>
      <c r="F375" s="42">
        <v>0</v>
      </c>
      <c r="G375" s="48">
        <f t="shared" si="51"/>
        <v>0</v>
      </c>
      <c r="H375" s="44">
        <v>0</v>
      </c>
      <c r="I375" s="44">
        <v>0</v>
      </c>
      <c r="J375" s="45">
        <f t="shared" si="52"/>
        <v>0</v>
      </c>
      <c r="K375" s="44">
        <v>0</v>
      </c>
      <c r="L375" s="44">
        <v>0</v>
      </c>
      <c r="M375" s="45">
        <f t="shared" si="53"/>
        <v>0</v>
      </c>
      <c r="N375" s="42">
        <v>0</v>
      </c>
      <c r="O375" s="42">
        <v>0</v>
      </c>
      <c r="P375" s="48">
        <f t="shared" si="54"/>
        <v>0</v>
      </c>
      <c r="Q375" s="42">
        <v>0</v>
      </c>
      <c r="R375" s="42">
        <v>0</v>
      </c>
      <c r="S375" s="48">
        <f t="shared" si="55"/>
        <v>0</v>
      </c>
      <c r="T375" s="44">
        <v>3130</v>
      </c>
      <c r="U375" s="45">
        <f t="shared" si="56"/>
        <v>0.17060702875399361</v>
      </c>
      <c r="V375" s="44">
        <v>374</v>
      </c>
      <c r="W375" s="44">
        <v>160</v>
      </c>
      <c r="X375" s="45">
        <f t="shared" si="57"/>
        <v>0.29962546816479402</v>
      </c>
      <c r="Y375" s="49">
        <f t="shared" si="58"/>
        <v>4.2651757188498403E-2</v>
      </c>
      <c r="Z375" s="49">
        <f t="shared" si="59"/>
        <v>7.4906367041198504E-2</v>
      </c>
    </row>
    <row r="376" spans="1:26" x14ac:dyDescent="0.25">
      <c r="A376" s="47">
        <v>3032</v>
      </c>
      <c r="B376" s="42">
        <v>1356</v>
      </c>
      <c r="C376" s="42">
        <v>256</v>
      </c>
      <c r="D376" s="48">
        <f t="shared" si="50"/>
        <v>0.1887905604719764</v>
      </c>
      <c r="E376" s="42">
        <v>15</v>
      </c>
      <c r="F376" s="42">
        <v>238</v>
      </c>
      <c r="G376" s="48">
        <f t="shared" si="51"/>
        <v>0.94071146245059289</v>
      </c>
      <c r="H376" s="44">
        <v>1346</v>
      </c>
      <c r="I376" s="44">
        <v>259</v>
      </c>
      <c r="J376" s="45">
        <f t="shared" si="52"/>
        <v>0.1924219910846954</v>
      </c>
      <c r="K376" s="44">
        <v>35</v>
      </c>
      <c r="L376" s="44">
        <v>254</v>
      </c>
      <c r="M376" s="45">
        <f t="shared" si="53"/>
        <v>0.87889273356401387</v>
      </c>
      <c r="N376" s="42">
        <v>1384</v>
      </c>
      <c r="O376" s="42">
        <v>232</v>
      </c>
      <c r="P376" s="48">
        <f t="shared" si="54"/>
        <v>0.16763005780346821</v>
      </c>
      <c r="Q376" s="42">
        <v>108</v>
      </c>
      <c r="R376" s="42">
        <v>405</v>
      </c>
      <c r="S376" s="48">
        <f t="shared" si="55"/>
        <v>0.78947368421052633</v>
      </c>
      <c r="T376" s="44">
        <v>1369</v>
      </c>
      <c r="U376" s="45">
        <f t="shared" si="56"/>
        <v>0.20598977355734113</v>
      </c>
      <c r="V376" s="44">
        <v>81</v>
      </c>
      <c r="W376" s="44">
        <v>201</v>
      </c>
      <c r="X376" s="45">
        <f t="shared" si="57"/>
        <v>0.71276595744680848</v>
      </c>
      <c r="Y376" s="49">
        <f t="shared" si="58"/>
        <v>0.18870809572937028</v>
      </c>
      <c r="Z376" s="49">
        <f t="shared" si="59"/>
        <v>0.83046095941798537</v>
      </c>
    </row>
    <row r="377" spans="1:26" x14ac:dyDescent="0.25">
      <c r="A377" s="47">
        <v>3035</v>
      </c>
      <c r="B377" s="42">
        <v>3465</v>
      </c>
      <c r="C377" s="42">
        <v>602</v>
      </c>
      <c r="D377" s="48">
        <f t="shared" si="50"/>
        <v>0.17373737373737375</v>
      </c>
      <c r="E377" s="42">
        <v>61</v>
      </c>
      <c r="F377" s="42">
        <v>575</v>
      </c>
      <c r="G377" s="48">
        <f t="shared" si="51"/>
        <v>0.90408805031446537</v>
      </c>
      <c r="H377" s="44">
        <v>3567</v>
      </c>
      <c r="I377" s="44">
        <v>766</v>
      </c>
      <c r="J377" s="45">
        <f t="shared" si="52"/>
        <v>0.21474628539388843</v>
      </c>
      <c r="K377" s="44">
        <v>102</v>
      </c>
      <c r="L377" s="44">
        <v>487</v>
      </c>
      <c r="M377" s="45">
        <f t="shared" si="53"/>
        <v>0.82682512733446523</v>
      </c>
      <c r="N377" s="42">
        <v>3662</v>
      </c>
      <c r="O377" s="42">
        <v>426</v>
      </c>
      <c r="P377" s="48">
        <f t="shared" si="54"/>
        <v>0.11632987438558165</v>
      </c>
      <c r="Q377" s="42">
        <v>311</v>
      </c>
      <c r="R377" s="42">
        <v>1142</v>
      </c>
      <c r="S377" s="48">
        <f t="shared" si="55"/>
        <v>0.78596008258774952</v>
      </c>
      <c r="T377" s="44">
        <v>3657</v>
      </c>
      <c r="U377" s="45">
        <f t="shared" si="56"/>
        <v>0.25293956795187311</v>
      </c>
      <c r="V377" s="44">
        <v>254</v>
      </c>
      <c r="W377" s="44">
        <v>671</v>
      </c>
      <c r="X377" s="45">
        <f t="shared" si="57"/>
        <v>0.72540540540540543</v>
      </c>
      <c r="Y377" s="49">
        <f t="shared" si="58"/>
        <v>0.18943827536717922</v>
      </c>
      <c r="Z377" s="49">
        <f t="shared" si="59"/>
        <v>0.81056966641052131</v>
      </c>
    </row>
    <row r="378" spans="1:26" x14ac:dyDescent="0.25">
      <c r="A378" s="47">
        <v>3036</v>
      </c>
      <c r="B378" s="42">
        <v>2091</v>
      </c>
      <c r="C378" s="42">
        <v>388</v>
      </c>
      <c r="D378" s="48">
        <f t="shared" si="50"/>
        <v>0.18555714968914394</v>
      </c>
      <c r="E378" s="42">
        <v>32</v>
      </c>
      <c r="F378" s="42">
        <v>165</v>
      </c>
      <c r="G378" s="48">
        <f t="shared" si="51"/>
        <v>0.8375634517766497</v>
      </c>
      <c r="H378" s="44">
        <v>2083</v>
      </c>
      <c r="I378" s="44">
        <v>252</v>
      </c>
      <c r="J378" s="45">
        <f t="shared" si="52"/>
        <v>0.12097935669707154</v>
      </c>
      <c r="K378" s="44">
        <v>54</v>
      </c>
      <c r="L378" s="44">
        <v>194</v>
      </c>
      <c r="M378" s="45">
        <f t="shared" si="53"/>
        <v>0.782258064516129</v>
      </c>
      <c r="N378" s="42">
        <v>2259</v>
      </c>
      <c r="O378" s="42">
        <v>293</v>
      </c>
      <c r="P378" s="48">
        <f t="shared" si="54"/>
        <v>0.12970340858787074</v>
      </c>
      <c r="Q378" s="42">
        <v>171</v>
      </c>
      <c r="R378" s="42">
        <v>393</v>
      </c>
      <c r="S378" s="48">
        <f t="shared" si="55"/>
        <v>0.69680851063829785</v>
      </c>
      <c r="T378" s="44">
        <v>2242</v>
      </c>
      <c r="U378" s="45">
        <f t="shared" si="56"/>
        <v>0.13737734165923282</v>
      </c>
      <c r="V378" s="44">
        <v>120</v>
      </c>
      <c r="W378" s="44">
        <v>188</v>
      </c>
      <c r="X378" s="45">
        <f t="shared" si="57"/>
        <v>0.61038961038961037</v>
      </c>
      <c r="Y378" s="49">
        <f t="shared" si="58"/>
        <v>0.14340431415832977</v>
      </c>
      <c r="Z378" s="49">
        <f t="shared" si="59"/>
        <v>0.73175490933017173</v>
      </c>
    </row>
    <row r="379" spans="1:26" x14ac:dyDescent="0.25">
      <c r="A379" s="47">
        <v>3037</v>
      </c>
      <c r="B379" s="42">
        <v>2793</v>
      </c>
      <c r="C379" s="42">
        <v>452</v>
      </c>
      <c r="D379" s="48">
        <f t="shared" si="50"/>
        <v>0.16183315431435732</v>
      </c>
      <c r="E379" s="42">
        <v>40</v>
      </c>
      <c r="F379" s="42">
        <v>543</v>
      </c>
      <c r="G379" s="48">
        <f t="shared" si="51"/>
        <v>0.93138936535162953</v>
      </c>
      <c r="H379" s="44">
        <v>2758</v>
      </c>
      <c r="I379" s="44">
        <v>417</v>
      </c>
      <c r="J379" s="45">
        <f t="shared" si="52"/>
        <v>0.15119651921682378</v>
      </c>
      <c r="K379" s="44">
        <v>80</v>
      </c>
      <c r="L379" s="44">
        <v>534</v>
      </c>
      <c r="M379" s="45">
        <f t="shared" si="53"/>
        <v>0.86970684039087953</v>
      </c>
      <c r="N379" s="42">
        <v>2810</v>
      </c>
      <c r="O379" s="42">
        <v>325</v>
      </c>
      <c r="P379" s="48">
        <f t="shared" si="54"/>
        <v>0.11565836298932385</v>
      </c>
      <c r="Q379" s="42">
        <v>225</v>
      </c>
      <c r="R379" s="42">
        <v>970</v>
      </c>
      <c r="S379" s="48">
        <f t="shared" si="55"/>
        <v>0.81171548117154813</v>
      </c>
      <c r="T379" s="44">
        <v>2766</v>
      </c>
      <c r="U379" s="45">
        <f t="shared" si="56"/>
        <v>0.24945770065075923</v>
      </c>
      <c r="V379" s="44">
        <v>174</v>
      </c>
      <c r="W379" s="44">
        <v>516</v>
      </c>
      <c r="X379" s="45">
        <f t="shared" si="57"/>
        <v>0.74782608695652175</v>
      </c>
      <c r="Y379" s="49">
        <f t="shared" si="58"/>
        <v>0.16953643429281604</v>
      </c>
      <c r="Z379" s="49">
        <f t="shared" si="59"/>
        <v>0.84015944346764471</v>
      </c>
    </row>
    <row r="380" spans="1:26" x14ac:dyDescent="0.25">
      <c r="A380" s="47">
        <v>3038</v>
      </c>
      <c r="B380" s="42">
        <v>3015</v>
      </c>
      <c r="C380" s="42">
        <v>569</v>
      </c>
      <c r="D380" s="48">
        <f t="shared" si="50"/>
        <v>0.18872305140961856</v>
      </c>
      <c r="E380" s="42">
        <v>19</v>
      </c>
      <c r="F380" s="42">
        <v>304</v>
      </c>
      <c r="G380" s="48">
        <f t="shared" si="51"/>
        <v>0.94117647058823528</v>
      </c>
      <c r="H380" s="44">
        <v>3026</v>
      </c>
      <c r="I380" s="44">
        <v>447</v>
      </c>
      <c r="J380" s="45">
        <f t="shared" si="52"/>
        <v>0.14771976206212822</v>
      </c>
      <c r="K380" s="44">
        <v>61</v>
      </c>
      <c r="L380" s="44">
        <v>289</v>
      </c>
      <c r="M380" s="45">
        <f t="shared" si="53"/>
        <v>0.82571428571428573</v>
      </c>
      <c r="N380" s="42">
        <v>3378</v>
      </c>
      <c r="O380" s="42">
        <v>498</v>
      </c>
      <c r="P380" s="48">
        <f t="shared" si="54"/>
        <v>0.14742451154529307</v>
      </c>
      <c r="Q380" s="42">
        <v>263</v>
      </c>
      <c r="R380" s="42">
        <v>706</v>
      </c>
      <c r="S380" s="48">
        <f t="shared" si="55"/>
        <v>0.72858617131062953</v>
      </c>
      <c r="T380" s="44">
        <v>3436</v>
      </c>
      <c r="U380" s="45">
        <f t="shared" si="56"/>
        <v>0.17287543655413271</v>
      </c>
      <c r="V380" s="44">
        <v>213</v>
      </c>
      <c r="W380" s="44">
        <v>381</v>
      </c>
      <c r="X380" s="45">
        <f t="shared" si="57"/>
        <v>0.64141414141414144</v>
      </c>
      <c r="Y380" s="49">
        <f t="shared" si="58"/>
        <v>0.16418569039279313</v>
      </c>
      <c r="Z380" s="49">
        <f t="shared" si="59"/>
        <v>0.78422276725682294</v>
      </c>
    </row>
    <row r="381" spans="1:26" x14ac:dyDescent="0.25">
      <c r="A381" s="47">
        <v>3039</v>
      </c>
      <c r="B381" s="42">
        <v>3045</v>
      </c>
      <c r="C381" s="42">
        <v>606</v>
      </c>
      <c r="D381" s="48">
        <f t="shared" si="50"/>
        <v>0.19901477832512315</v>
      </c>
      <c r="E381" s="42">
        <v>24</v>
      </c>
      <c r="F381" s="42">
        <v>460</v>
      </c>
      <c r="G381" s="48">
        <f t="shared" si="51"/>
        <v>0.95041322314049592</v>
      </c>
      <c r="H381" s="44">
        <v>3211</v>
      </c>
      <c r="I381" s="44">
        <v>646</v>
      </c>
      <c r="J381" s="45">
        <f t="shared" si="52"/>
        <v>0.20118343195266272</v>
      </c>
      <c r="K381" s="44">
        <v>51</v>
      </c>
      <c r="L381" s="44">
        <v>440</v>
      </c>
      <c r="M381" s="45">
        <f t="shared" si="53"/>
        <v>0.89613034623217924</v>
      </c>
      <c r="N381" s="42">
        <v>3733</v>
      </c>
      <c r="O381" s="42">
        <v>515</v>
      </c>
      <c r="P381" s="48">
        <f t="shared" si="54"/>
        <v>0.13795874631663541</v>
      </c>
      <c r="Q381" s="42">
        <v>194</v>
      </c>
      <c r="R381" s="42">
        <v>1175</v>
      </c>
      <c r="S381" s="48">
        <f t="shared" si="55"/>
        <v>0.85829072315558808</v>
      </c>
      <c r="T381" s="44">
        <v>4034</v>
      </c>
      <c r="U381" s="45">
        <f t="shared" si="56"/>
        <v>0.20624690133862172</v>
      </c>
      <c r="V381" s="44">
        <v>197</v>
      </c>
      <c r="W381" s="44">
        <v>635</v>
      </c>
      <c r="X381" s="45">
        <f t="shared" si="57"/>
        <v>0.76322115384615385</v>
      </c>
      <c r="Y381" s="49">
        <f t="shared" si="58"/>
        <v>0.18610096448326074</v>
      </c>
      <c r="Z381" s="49">
        <f t="shared" si="59"/>
        <v>0.86701386159360427</v>
      </c>
    </row>
    <row r="382" spans="1:26" x14ac:dyDescent="0.25">
      <c r="A382" s="47">
        <v>3040</v>
      </c>
      <c r="B382" s="42">
        <v>2012</v>
      </c>
      <c r="C382" s="42">
        <v>298</v>
      </c>
      <c r="D382" s="48">
        <f t="shared" si="50"/>
        <v>0.14811133200795229</v>
      </c>
      <c r="E382" s="42">
        <v>21</v>
      </c>
      <c r="F382" s="42">
        <v>251</v>
      </c>
      <c r="G382" s="48">
        <f t="shared" si="51"/>
        <v>0.92279411764705888</v>
      </c>
      <c r="H382" s="44">
        <v>2123</v>
      </c>
      <c r="I382" s="44">
        <v>301</v>
      </c>
      <c r="J382" s="45">
        <f t="shared" si="52"/>
        <v>0.14178049929345266</v>
      </c>
      <c r="K382" s="44">
        <v>40</v>
      </c>
      <c r="L382" s="44">
        <v>274</v>
      </c>
      <c r="M382" s="45">
        <f t="shared" si="53"/>
        <v>0.87261146496815289</v>
      </c>
      <c r="N382" s="42">
        <v>2322</v>
      </c>
      <c r="O382" s="42">
        <v>235</v>
      </c>
      <c r="P382" s="48">
        <f t="shared" si="54"/>
        <v>0.10120585701981051</v>
      </c>
      <c r="Q382" s="42">
        <v>132</v>
      </c>
      <c r="R382" s="42">
        <v>640</v>
      </c>
      <c r="S382" s="48">
        <f t="shared" si="55"/>
        <v>0.82901554404145072</v>
      </c>
      <c r="T382" s="44">
        <v>3174</v>
      </c>
      <c r="U382" s="45">
        <f t="shared" si="56"/>
        <v>0.19754253308128544</v>
      </c>
      <c r="V382" s="44">
        <v>170</v>
      </c>
      <c r="W382" s="44">
        <v>457</v>
      </c>
      <c r="X382" s="45">
        <f t="shared" si="57"/>
        <v>0.72886762360446566</v>
      </c>
      <c r="Y382" s="49">
        <f t="shared" si="58"/>
        <v>0.14716005535062521</v>
      </c>
      <c r="Z382" s="49">
        <f t="shared" si="59"/>
        <v>0.83832218756528198</v>
      </c>
    </row>
    <row r="383" spans="1:26" x14ac:dyDescent="0.25">
      <c r="A383" s="47">
        <v>3041</v>
      </c>
      <c r="B383" s="42">
        <v>2366</v>
      </c>
      <c r="C383" s="42">
        <v>454</v>
      </c>
      <c r="D383" s="48">
        <f t="shared" si="50"/>
        <v>0.19188503803888418</v>
      </c>
      <c r="E383" s="42">
        <v>22</v>
      </c>
      <c r="F383" s="42">
        <v>181</v>
      </c>
      <c r="G383" s="48">
        <f t="shared" si="51"/>
        <v>0.89162561576354682</v>
      </c>
      <c r="H383" s="44">
        <v>2314</v>
      </c>
      <c r="I383" s="44">
        <v>290</v>
      </c>
      <c r="J383" s="45">
        <f t="shared" si="52"/>
        <v>0.12532411408815902</v>
      </c>
      <c r="K383" s="44">
        <v>44</v>
      </c>
      <c r="L383" s="44">
        <v>176</v>
      </c>
      <c r="M383" s="45">
        <f t="shared" si="53"/>
        <v>0.8</v>
      </c>
      <c r="N383" s="42">
        <v>2542</v>
      </c>
      <c r="O383" s="42">
        <v>368</v>
      </c>
      <c r="P383" s="48">
        <f t="shared" si="54"/>
        <v>0.14476789929189615</v>
      </c>
      <c r="Q383" s="42">
        <v>149</v>
      </c>
      <c r="R383" s="42">
        <v>392</v>
      </c>
      <c r="S383" s="48">
        <f t="shared" si="55"/>
        <v>0.72458410351201474</v>
      </c>
      <c r="T383" s="44">
        <v>2580</v>
      </c>
      <c r="U383" s="45">
        <f t="shared" si="56"/>
        <v>9.2635658914728677E-2</v>
      </c>
      <c r="V383" s="44">
        <v>80</v>
      </c>
      <c r="W383" s="44">
        <v>159</v>
      </c>
      <c r="X383" s="45">
        <f t="shared" si="57"/>
        <v>0.66527196652719667</v>
      </c>
      <c r="Y383" s="49">
        <f t="shared" si="58"/>
        <v>0.138653177583417</v>
      </c>
      <c r="Z383" s="49">
        <f t="shared" si="59"/>
        <v>0.77037042145068957</v>
      </c>
    </row>
    <row r="384" spans="1:26" x14ac:dyDescent="0.25">
      <c r="A384" s="47">
        <v>3043</v>
      </c>
      <c r="B384" s="42">
        <v>3992</v>
      </c>
      <c r="C384" s="42">
        <v>1153</v>
      </c>
      <c r="D384" s="48">
        <f t="shared" si="50"/>
        <v>0.28882765531062127</v>
      </c>
      <c r="E384" s="42">
        <v>31</v>
      </c>
      <c r="F384" s="42">
        <v>276</v>
      </c>
      <c r="G384" s="48">
        <f t="shared" si="51"/>
        <v>0.89902280130293155</v>
      </c>
      <c r="H384" s="44">
        <v>4465</v>
      </c>
      <c r="I384" s="44">
        <v>863</v>
      </c>
      <c r="J384" s="45">
        <f t="shared" si="52"/>
        <v>0.19328107502799552</v>
      </c>
      <c r="K384" s="44">
        <v>61</v>
      </c>
      <c r="L384" s="44">
        <v>323</v>
      </c>
      <c r="M384" s="45">
        <f t="shared" si="53"/>
        <v>0.84114583333333337</v>
      </c>
      <c r="N384" s="42">
        <v>5040</v>
      </c>
      <c r="O384" s="42">
        <v>1196</v>
      </c>
      <c r="P384" s="48">
        <f t="shared" si="54"/>
        <v>0.23730158730158729</v>
      </c>
      <c r="Q384" s="42">
        <v>247</v>
      </c>
      <c r="R384" s="42">
        <v>1145</v>
      </c>
      <c r="S384" s="48">
        <f t="shared" si="55"/>
        <v>0.82255747126436785</v>
      </c>
      <c r="T384" s="44">
        <v>3179</v>
      </c>
      <c r="U384" s="45">
        <f t="shared" si="56"/>
        <v>0.13022963195973578</v>
      </c>
      <c r="V384" s="44">
        <v>104</v>
      </c>
      <c r="W384" s="44">
        <v>310</v>
      </c>
      <c r="X384" s="45">
        <f t="shared" si="57"/>
        <v>0.74879227053140096</v>
      </c>
      <c r="Y384" s="49">
        <f t="shared" si="58"/>
        <v>0.21240998739998496</v>
      </c>
      <c r="Z384" s="49">
        <f t="shared" si="59"/>
        <v>0.82787959410800849</v>
      </c>
    </row>
    <row r="385" spans="1:26" x14ac:dyDescent="0.25">
      <c r="A385" s="47">
        <v>3049</v>
      </c>
      <c r="B385" s="42">
        <v>2717</v>
      </c>
      <c r="C385" s="42">
        <v>518</v>
      </c>
      <c r="D385" s="48">
        <f t="shared" si="50"/>
        <v>0.19065145380934856</v>
      </c>
      <c r="E385" s="42">
        <v>35</v>
      </c>
      <c r="F385" s="42">
        <v>457</v>
      </c>
      <c r="G385" s="48">
        <f t="shared" si="51"/>
        <v>0.92886178861788615</v>
      </c>
      <c r="H385" s="44">
        <v>2751</v>
      </c>
      <c r="I385" s="44">
        <v>460</v>
      </c>
      <c r="J385" s="45">
        <f t="shared" si="52"/>
        <v>0.16721192293711379</v>
      </c>
      <c r="K385" s="44">
        <v>47</v>
      </c>
      <c r="L385" s="44">
        <v>385</v>
      </c>
      <c r="M385" s="45">
        <f t="shared" si="53"/>
        <v>0.89120370370370372</v>
      </c>
      <c r="N385" s="42">
        <v>2878</v>
      </c>
      <c r="O385" s="42">
        <v>423</v>
      </c>
      <c r="P385" s="48">
        <f t="shared" si="54"/>
        <v>0.14697706740792216</v>
      </c>
      <c r="Q385" s="42">
        <v>210</v>
      </c>
      <c r="R385" s="42">
        <v>900</v>
      </c>
      <c r="S385" s="48">
        <f t="shared" si="55"/>
        <v>0.81081081081081086</v>
      </c>
      <c r="T385" s="44">
        <v>2901</v>
      </c>
      <c r="U385" s="45">
        <f t="shared" si="56"/>
        <v>0.23715960013788348</v>
      </c>
      <c r="V385" s="44">
        <v>179</v>
      </c>
      <c r="W385" s="44">
        <v>509</v>
      </c>
      <c r="X385" s="45">
        <f t="shared" si="57"/>
        <v>0.73982558139534882</v>
      </c>
      <c r="Y385" s="49">
        <f t="shared" si="58"/>
        <v>0.18550001107306699</v>
      </c>
      <c r="Z385" s="49">
        <f t="shared" si="59"/>
        <v>0.8426754711319373</v>
      </c>
    </row>
    <row r="386" spans="1:26" x14ac:dyDescent="0.25">
      <c r="A386" s="47">
        <v>3054</v>
      </c>
      <c r="B386" s="42">
        <v>3454</v>
      </c>
      <c r="C386" s="42">
        <v>639</v>
      </c>
      <c r="D386" s="48">
        <f t="shared" ref="D386:D449" si="60">IF(C386&gt;0, C386/B386, 0)</f>
        <v>0.185002895193978</v>
      </c>
      <c r="E386" s="42">
        <v>22</v>
      </c>
      <c r="F386" s="42">
        <v>363</v>
      </c>
      <c r="G386" s="48">
        <f t="shared" ref="G386:G449" si="61">IF(F386&gt;0, F386/(F386+E386), 0)</f>
        <v>0.94285714285714284</v>
      </c>
      <c r="H386" s="44">
        <v>3401</v>
      </c>
      <c r="I386" s="44">
        <v>588</v>
      </c>
      <c r="J386" s="45">
        <f t="shared" ref="J386:J449" si="62">IF(I386&gt;0, I386/H386, 0)</f>
        <v>0.1728903263745957</v>
      </c>
      <c r="K386" s="44">
        <v>61</v>
      </c>
      <c r="L386" s="44">
        <v>298</v>
      </c>
      <c r="M386" s="45">
        <f t="shared" ref="M386:M449" si="63">IF(L386&gt;0, L386/(L386+K386), 0)</f>
        <v>0.83008356545961004</v>
      </c>
      <c r="N386" s="42">
        <v>3505</v>
      </c>
      <c r="O386" s="42">
        <v>444</v>
      </c>
      <c r="P386" s="48">
        <f t="shared" ref="P386:P449" si="64">IF(O386&gt;0, O386/N386, 0)</f>
        <v>0.12667617689015692</v>
      </c>
      <c r="Q386" s="42">
        <v>233</v>
      </c>
      <c r="R386" s="42">
        <v>950</v>
      </c>
      <c r="S386" s="48">
        <f t="shared" ref="S386:S449" si="65">IF(R386&gt;0, R386/(R386+Q386), 0)</f>
        <v>0.80304311073541845</v>
      </c>
      <c r="T386" s="44">
        <v>3514</v>
      </c>
      <c r="U386" s="45">
        <f t="shared" ref="U386:U449" si="66">IF(W386+V386&gt;0, (W386+V386)/T386, 0)</f>
        <v>0.20091064314171883</v>
      </c>
      <c r="V386" s="44">
        <v>192</v>
      </c>
      <c r="W386" s="44">
        <v>514</v>
      </c>
      <c r="X386" s="45">
        <f t="shared" ref="X386:X449" si="67">IF(W386&gt;0, W386/(W386+V386), 0)</f>
        <v>0.7280453257790368</v>
      </c>
      <c r="Y386" s="49">
        <f t="shared" ref="Y386:Y449" si="68">AVERAGE(U386,P386,J386,D386)</f>
        <v>0.17137001040011235</v>
      </c>
      <c r="Z386" s="49">
        <f t="shared" ref="Z386:Z449" si="69">AVERAGE(X386,S386,M386,G386)</f>
        <v>0.82600728620780206</v>
      </c>
    </row>
    <row r="387" spans="1:26" x14ac:dyDescent="0.25">
      <c r="A387" s="47">
        <v>3063</v>
      </c>
      <c r="B387" s="42">
        <v>3506</v>
      </c>
      <c r="C387" s="42">
        <v>744</v>
      </c>
      <c r="D387" s="48">
        <f t="shared" si="60"/>
        <v>0.21220764403879064</v>
      </c>
      <c r="E387" s="42">
        <v>42</v>
      </c>
      <c r="F387" s="42">
        <v>474</v>
      </c>
      <c r="G387" s="48">
        <f t="shared" si="61"/>
        <v>0.91860465116279066</v>
      </c>
      <c r="H387" s="44">
        <v>3705</v>
      </c>
      <c r="I387" s="44">
        <v>604</v>
      </c>
      <c r="J387" s="45">
        <f t="shared" si="62"/>
        <v>0.16302294197031039</v>
      </c>
      <c r="K387" s="44">
        <v>58</v>
      </c>
      <c r="L387" s="44">
        <v>415</v>
      </c>
      <c r="M387" s="45">
        <f t="shared" si="63"/>
        <v>0.87737843551797046</v>
      </c>
      <c r="N387" s="42">
        <v>3973</v>
      </c>
      <c r="O387" s="42">
        <v>532</v>
      </c>
      <c r="P387" s="48">
        <f t="shared" si="64"/>
        <v>0.13390385099421093</v>
      </c>
      <c r="Q387" s="42">
        <v>241</v>
      </c>
      <c r="R387" s="42">
        <v>1053</v>
      </c>
      <c r="S387" s="48">
        <f t="shared" si="65"/>
        <v>0.81375579598145287</v>
      </c>
      <c r="T387" s="44">
        <v>4145</v>
      </c>
      <c r="U387" s="45">
        <f t="shared" si="66"/>
        <v>0.18094089264173704</v>
      </c>
      <c r="V387" s="44">
        <v>191</v>
      </c>
      <c r="W387" s="44">
        <v>559</v>
      </c>
      <c r="X387" s="45">
        <f t="shared" si="67"/>
        <v>0.74533333333333329</v>
      </c>
      <c r="Y387" s="49">
        <f t="shared" si="68"/>
        <v>0.17251883241126226</v>
      </c>
      <c r="Z387" s="49">
        <f t="shared" si="69"/>
        <v>0.83876805399888676</v>
      </c>
    </row>
    <row r="388" spans="1:26" x14ac:dyDescent="0.25">
      <c r="A388" s="47">
        <v>3072</v>
      </c>
      <c r="B388" s="42">
        <v>2552</v>
      </c>
      <c r="C388" s="42">
        <v>376</v>
      </c>
      <c r="D388" s="48">
        <f t="shared" si="60"/>
        <v>0.14733542319749215</v>
      </c>
      <c r="E388" s="42">
        <v>30</v>
      </c>
      <c r="F388" s="42">
        <v>396</v>
      </c>
      <c r="G388" s="48">
        <f t="shared" si="61"/>
        <v>0.92957746478873238</v>
      </c>
      <c r="H388" s="44">
        <v>2569</v>
      </c>
      <c r="I388" s="44">
        <v>406</v>
      </c>
      <c r="J388" s="45">
        <f t="shared" si="62"/>
        <v>0.15803814713896458</v>
      </c>
      <c r="K388" s="44">
        <v>42</v>
      </c>
      <c r="L388" s="44">
        <v>381</v>
      </c>
      <c r="M388" s="45">
        <f t="shared" si="63"/>
        <v>0.900709219858156</v>
      </c>
      <c r="N388" s="42">
        <v>2691</v>
      </c>
      <c r="O388" s="42">
        <v>283</v>
      </c>
      <c r="P388" s="48">
        <f t="shared" si="64"/>
        <v>0.10516536603493125</v>
      </c>
      <c r="Q388" s="42">
        <v>164</v>
      </c>
      <c r="R388" s="42">
        <v>807</v>
      </c>
      <c r="S388" s="48">
        <f t="shared" si="65"/>
        <v>0.83110195674562304</v>
      </c>
      <c r="T388" s="44">
        <v>2657</v>
      </c>
      <c r="U388" s="45">
        <f t="shared" si="66"/>
        <v>0.23334587881068874</v>
      </c>
      <c r="V388" s="44">
        <v>127</v>
      </c>
      <c r="W388" s="44">
        <v>493</v>
      </c>
      <c r="X388" s="45">
        <f t="shared" si="67"/>
        <v>0.79516129032258065</v>
      </c>
      <c r="Y388" s="49">
        <f t="shared" si="68"/>
        <v>0.16097120379551919</v>
      </c>
      <c r="Z388" s="49">
        <f t="shared" si="69"/>
        <v>0.86413748292877302</v>
      </c>
    </row>
    <row r="389" spans="1:26" x14ac:dyDescent="0.25">
      <c r="A389" s="47">
        <v>3114</v>
      </c>
      <c r="B389" s="42">
        <v>2255</v>
      </c>
      <c r="C389" s="42">
        <v>420</v>
      </c>
      <c r="D389" s="48">
        <f t="shared" si="60"/>
        <v>0.18625277161862527</v>
      </c>
      <c r="E389" s="42">
        <v>37</v>
      </c>
      <c r="F389" s="42">
        <v>303</v>
      </c>
      <c r="G389" s="48">
        <f t="shared" si="61"/>
        <v>0.89117647058823535</v>
      </c>
      <c r="H389" s="44">
        <v>2402</v>
      </c>
      <c r="I389" s="44">
        <v>409</v>
      </c>
      <c r="J389" s="45">
        <f t="shared" si="62"/>
        <v>0.17027477102414654</v>
      </c>
      <c r="K389" s="44">
        <v>44</v>
      </c>
      <c r="L389" s="44">
        <v>292</v>
      </c>
      <c r="M389" s="45">
        <f t="shared" si="63"/>
        <v>0.86904761904761907</v>
      </c>
      <c r="N389" s="42">
        <v>2695</v>
      </c>
      <c r="O389" s="42">
        <v>353</v>
      </c>
      <c r="P389" s="48">
        <f t="shared" si="64"/>
        <v>0.13098330241187384</v>
      </c>
      <c r="Q389" s="42">
        <v>207</v>
      </c>
      <c r="R389" s="42">
        <v>679</v>
      </c>
      <c r="S389" s="48">
        <f t="shared" si="65"/>
        <v>0.76636568848758468</v>
      </c>
      <c r="T389" s="44">
        <v>2789</v>
      </c>
      <c r="U389" s="45">
        <f t="shared" si="66"/>
        <v>0.19039082108282537</v>
      </c>
      <c r="V389" s="44">
        <v>142</v>
      </c>
      <c r="W389" s="44">
        <v>389</v>
      </c>
      <c r="X389" s="45">
        <f t="shared" si="67"/>
        <v>0.73258003766478341</v>
      </c>
      <c r="Y389" s="49">
        <f t="shared" si="68"/>
        <v>0.16947541653436776</v>
      </c>
      <c r="Z389" s="49">
        <f t="shared" si="69"/>
        <v>0.81479245394705557</v>
      </c>
    </row>
    <row r="390" spans="1:26" x14ac:dyDescent="0.25">
      <c r="A390" s="47">
        <v>3131</v>
      </c>
      <c r="B390" s="42">
        <v>1681</v>
      </c>
      <c r="C390" s="42">
        <v>460</v>
      </c>
      <c r="D390" s="48">
        <f t="shared" si="60"/>
        <v>0.27364663890541346</v>
      </c>
      <c r="E390" s="42">
        <v>29</v>
      </c>
      <c r="F390" s="42">
        <v>263</v>
      </c>
      <c r="G390" s="48">
        <f t="shared" si="61"/>
        <v>0.90068493150684936</v>
      </c>
      <c r="H390" s="44">
        <v>1639</v>
      </c>
      <c r="I390" s="44">
        <v>316</v>
      </c>
      <c r="J390" s="45">
        <f t="shared" si="62"/>
        <v>0.19280048810250153</v>
      </c>
      <c r="K390" s="44">
        <v>40</v>
      </c>
      <c r="L390" s="44">
        <v>200</v>
      </c>
      <c r="M390" s="45">
        <f t="shared" si="63"/>
        <v>0.83333333333333337</v>
      </c>
      <c r="N390" s="42">
        <v>1689</v>
      </c>
      <c r="O390" s="42">
        <v>309</v>
      </c>
      <c r="P390" s="48">
        <f t="shared" si="64"/>
        <v>0.18294849023090587</v>
      </c>
      <c r="Q390" s="42">
        <v>120</v>
      </c>
      <c r="R390" s="42">
        <v>417</v>
      </c>
      <c r="S390" s="48">
        <f t="shared" si="65"/>
        <v>0.77653631284916202</v>
      </c>
      <c r="T390" s="44">
        <v>1721</v>
      </c>
      <c r="U390" s="45">
        <f t="shared" si="66"/>
        <v>0.18651946542707729</v>
      </c>
      <c r="V390" s="44">
        <v>96</v>
      </c>
      <c r="W390" s="44">
        <v>225</v>
      </c>
      <c r="X390" s="45">
        <f t="shared" si="67"/>
        <v>0.7009345794392523</v>
      </c>
      <c r="Y390" s="49">
        <f t="shared" si="68"/>
        <v>0.20897877066647452</v>
      </c>
      <c r="Z390" s="49">
        <f t="shared" si="69"/>
        <v>0.80287228928214927</v>
      </c>
    </row>
    <row r="391" spans="1:26" x14ac:dyDescent="0.25">
      <c r="A391" s="47">
        <v>3139</v>
      </c>
      <c r="B391" s="42">
        <v>1350</v>
      </c>
      <c r="C391" s="42">
        <v>281</v>
      </c>
      <c r="D391" s="48">
        <f t="shared" si="60"/>
        <v>0.20814814814814814</v>
      </c>
      <c r="E391" s="42">
        <v>14</v>
      </c>
      <c r="F391" s="42">
        <v>129</v>
      </c>
      <c r="G391" s="48">
        <f t="shared" si="61"/>
        <v>0.90209790209790208</v>
      </c>
      <c r="H391" s="44">
        <v>1334</v>
      </c>
      <c r="I391" s="44">
        <v>184</v>
      </c>
      <c r="J391" s="45">
        <f t="shared" si="62"/>
        <v>0.13793103448275862</v>
      </c>
      <c r="K391" s="44">
        <v>23</v>
      </c>
      <c r="L391" s="44">
        <v>138</v>
      </c>
      <c r="M391" s="45">
        <f t="shared" si="63"/>
        <v>0.8571428571428571</v>
      </c>
      <c r="N391" s="42">
        <v>1397</v>
      </c>
      <c r="O391" s="42">
        <v>178</v>
      </c>
      <c r="P391" s="48">
        <f t="shared" si="64"/>
        <v>0.12741589119541877</v>
      </c>
      <c r="Q391" s="42">
        <v>111</v>
      </c>
      <c r="R391" s="42">
        <v>252</v>
      </c>
      <c r="S391" s="48">
        <f t="shared" si="65"/>
        <v>0.69421487603305787</v>
      </c>
      <c r="T391" s="44">
        <v>1422</v>
      </c>
      <c r="U391" s="45">
        <f t="shared" si="66"/>
        <v>0.14767932489451477</v>
      </c>
      <c r="V391" s="44">
        <v>72</v>
      </c>
      <c r="W391" s="44">
        <v>138</v>
      </c>
      <c r="X391" s="45">
        <f t="shared" si="67"/>
        <v>0.65714285714285714</v>
      </c>
      <c r="Y391" s="49">
        <f t="shared" si="68"/>
        <v>0.15529359968021006</v>
      </c>
      <c r="Z391" s="49">
        <f t="shared" si="69"/>
        <v>0.77764962310416852</v>
      </c>
    </row>
    <row r="392" spans="1:26" x14ac:dyDescent="0.25">
      <c r="A392" s="47">
        <v>3140</v>
      </c>
      <c r="B392" s="42">
        <v>1708</v>
      </c>
      <c r="C392" s="42">
        <v>258</v>
      </c>
      <c r="D392" s="48">
        <f t="shared" si="60"/>
        <v>0.15105386416861827</v>
      </c>
      <c r="E392" s="42">
        <v>18</v>
      </c>
      <c r="F392" s="42">
        <v>286</v>
      </c>
      <c r="G392" s="48">
        <f t="shared" si="61"/>
        <v>0.94078947368421051</v>
      </c>
      <c r="H392" s="44">
        <v>1713</v>
      </c>
      <c r="I392" s="44">
        <v>281</v>
      </c>
      <c r="J392" s="45">
        <f t="shared" si="62"/>
        <v>0.16403969643899591</v>
      </c>
      <c r="K392" s="44">
        <v>39</v>
      </c>
      <c r="L392" s="44">
        <v>231</v>
      </c>
      <c r="M392" s="45">
        <f t="shared" si="63"/>
        <v>0.85555555555555551</v>
      </c>
      <c r="N392" s="42">
        <v>1804</v>
      </c>
      <c r="O392" s="42">
        <v>225</v>
      </c>
      <c r="P392" s="48">
        <f t="shared" si="64"/>
        <v>0.12472283813747229</v>
      </c>
      <c r="Q392" s="42">
        <v>131</v>
      </c>
      <c r="R392" s="42">
        <v>459</v>
      </c>
      <c r="S392" s="48">
        <f t="shared" si="65"/>
        <v>0.7779661016949152</v>
      </c>
      <c r="T392" s="44">
        <v>1801</v>
      </c>
      <c r="U392" s="45">
        <f t="shared" si="66"/>
        <v>0.18878400888395336</v>
      </c>
      <c r="V392" s="44">
        <v>106</v>
      </c>
      <c r="W392" s="44">
        <v>234</v>
      </c>
      <c r="X392" s="45">
        <f t="shared" si="67"/>
        <v>0.68823529411764706</v>
      </c>
      <c r="Y392" s="49">
        <f t="shared" si="68"/>
        <v>0.15715010190725995</v>
      </c>
      <c r="Z392" s="49">
        <f t="shared" si="69"/>
        <v>0.8156366062630821</v>
      </c>
    </row>
    <row r="393" spans="1:26" x14ac:dyDescent="0.25">
      <c r="A393" s="47">
        <v>3152</v>
      </c>
      <c r="B393" s="42">
        <v>39</v>
      </c>
      <c r="C393" s="42">
        <v>13</v>
      </c>
      <c r="D393" s="48">
        <f t="shared" si="60"/>
        <v>0.33333333333333331</v>
      </c>
      <c r="E393" s="42">
        <v>1</v>
      </c>
      <c r="F393" s="42">
        <v>2</v>
      </c>
      <c r="G393" s="48">
        <f t="shared" si="61"/>
        <v>0.66666666666666663</v>
      </c>
      <c r="H393" s="44">
        <v>37</v>
      </c>
      <c r="I393" s="44">
        <v>13</v>
      </c>
      <c r="J393" s="45">
        <f t="shared" si="62"/>
        <v>0.35135135135135137</v>
      </c>
      <c r="K393" s="44">
        <v>0</v>
      </c>
      <c r="L393" s="44">
        <v>8</v>
      </c>
      <c r="M393" s="45">
        <f t="shared" si="63"/>
        <v>1</v>
      </c>
      <c r="N393" s="42">
        <v>40</v>
      </c>
      <c r="O393" s="42">
        <v>12</v>
      </c>
      <c r="P393" s="48">
        <f t="shared" si="64"/>
        <v>0.3</v>
      </c>
      <c r="Q393" s="42">
        <v>2</v>
      </c>
      <c r="R393" s="42">
        <v>8</v>
      </c>
      <c r="S393" s="48">
        <f t="shared" si="65"/>
        <v>0.8</v>
      </c>
      <c r="T393" s="44">
        <v>41</v>
      </c>
      <c r="U393" s="45">
        <f t="shared" si="66"/>
        <v>0.14634146341463414</v>
      </c>
      <c r="V393" s="44">
        <v>1</v>
      </c>
      <c r="W393" s="44">
        <v>5</v>
      </c>
      <c r="X393" s="45">
        <f t="shared" si="67"/>
        <v>0.83333333333333337</v>
      </c>
      <c r="Y393" s="49">
        <f t="shared" si="68"/>
        <v>0.28275653702482967</v>
      </c>
      <c r="Z393" s="49">
        <f t="shared" si="69"/>
        <v>0.82499999999999996</v>
      </c>
    </row>
    <row r="394" spans="1:26" x14ac:dyDescent="0.25">
      <c r="A394" s="47">
        <v>3156</v>
      </c>
      <c r="B394" s="42">
        <v>1742</v>
      </c>
      <c r="C394" s="42">
        <v>265</v>
      </c>
      <c r="D394" s="48">
        <f t="shared" si="60"/>
        <v>0.15212399540757748</v>
      </c>
      <c r="E394" s="42">
        <v>43</v>
      </c>
      <c r="F394" s="42">
        <v>378</v>
      </c>
      <c r="G394" s="48">
        <f t="shared" si="61"/>
        <v>0.89786223277909738</v>
      </c>
      <c r="H394" s="44">
        <v>1717</v>
      </c>
      <c r="I394" s="44">
        <v>270</v>
      </c>
      <c r="J394" s="45">
        <f t="shared" si="62"/>
        <v>0.15725101921956902</v>
      </c>
      <c r="K394" s="44">
        <v>47</v>
      </c>
      <c r="L394" s="44">
        <v>397</v>
      </c>
      <c r="M394" s="45">
        <f t="shared" si="63"/>
        <v>0.89414414414414412</v>
      </c>
      <c r="N394" s="42">
        <v>1723</v>
      </c>
      <c r="O394" s="42">
        <v>188</v>
      </c>
      <c r="P394" s="48">
        <f t="shared" si="64"/>
        <v>0.10911201392919327</v>
      </c>
      <c r="Q394" s="42">
        <v>116</v>
      </c>
      <c r="R394" s="42">
        <v>637</v>
      </c>
      <c r="S394" s="48">
        <f t="shared" si="65"/>
        <v>0.84594953519256311</v>
      </c>
      <c r="T394" s="44">
        <v>1707</v>
      </c>
      <c r="U394" s="45">
        <f t="shared" si="66"/>
        <v>0.28236672524897483</v>
      </c>
      <c r="V394" s="44">
        <v>93</v>
      </c>
      <c r="W394" s="44">
        <v>389</v>
      </c>
      <c r="X394" s="45">
        <f t="shared" si="67"/>
        <v>0.80705394190871371</v>
      </c>
      <c r="Y394" s="49">
        <f t="shared" si="68"/>
        <v>0.17521343845132864</v>
      </c>
      <c r="Z394" s="49">
        <f t="shared" si="69"/>
        <v>0.8612524635061295</v>
      </c>
    </row>
    <row r="395" spans="1:26" x14ac:dyDescent="0.25">
      <c r="A395" s="47">
        <v>3157</v>
      </c>
      <c r="B395" s="42">
        <v>2387</v>
      </c>
      <c r="C395" s="42">
        <v>517</v>
      </c>
      <c r="D395" s="48">
        <f t="shared" si="60"/>
        <v>0.21658986175115208</v>
      </c>
      <c r="E395" s="42">
        <v>32</v>
      </c>
      <c r="F395" s="42">
        <v>244</v>
      </c>
      <c r="G395" s="48">
        <f t="shared" si="61"/>
        <v>0.88405797101449279</v>
      </c>
      <c r="H395" s="44">
        <v>2284</v>
      </c>
      <c r="I395" s="44">
        <v>344</v>
      </c>
      <c r="J395" s="45">
        <f t="shared" si="62"/>
        <v>0.15061295971978983</v>
      </c>
      <c r="K395" s="44">
        <v>55</v>
      </c>
      <c r="L395" s="44">
        <v>237</v>
      </c>
      <c r="M395" s="45">
        <f t="shared" si="63"/>
        <v>0.81164383561643838</v>
      </c>
      <c r="N395" s="42">
        <v>2422</v>
      </c>
      <c r="O395" s="42">
        <v>354</v>
      </c>
      <c r="P395" s="48">
        <f t="shared" si="64"/>
        <v>0.14616019818331957</v>
      </c>
      <c r="Q395" s="42">
        <v>219</v>
      </c>
      <c r="R395" s="42">
        <v>448</v>
      </c>
      <c r="S395" s="48">
        <f t="shared" si="65"/>
        <v>0.671664167916042</v>
      </c>
      <c r="T395" s="44">
        <v>2418</v>
      </c>
      <c r="U395" s="45">
        <f t="shared" si="66"/>
        <v>0.15260545905707196</v>
      </c>
      <c r="V395" s="44">
        <v>148</v>
      </c>
      <c r="W395" s="44">
        <v>221</v>
      </c>
      <c r="X395" s="45">
        <f t="shared" si="67"/>
        <v>0.59891598915989164</v>
      </c>
      <c r="Y395" s="49">
        <f t="shared" si="68"/>
        <v>0.16649211967783334</v>
      </c>
      <c r="Z395" s="49">
        <f t="shared" si="69"/>
        <v>0.74157049092671612</v>
      </c>
    </row>
    <row r="396" spans="1:26" x14ac:dyDescent="0.25">
      <c r="A396" s="47">
        <v>3160</v>
      </c>
      <c r="B396" s="42">
        <v>2516</v>
      </c>
      <c r="C396" s="42">
        <v>485</v>
      </c>
      <c r="D396" s="48">
        <f t="shared" si="60"/>
        <v>0.19276629570747217</v>
      </c>
      <c r="E396" s="42">
        <v>52</v>
      </c>
      <c r="F396" s="42">
        <v>224</v>
      </c>
      <c r="G396" s="48">
        <f t="shared" si="61"/>
        <v>0.81159420289855078</v>
      </c>
      <c r="H396" s="44">
        <v>2532</v>
      </c>
      <c r="I396" s="44">
        <v>316</v>
      </c>
      <c r="J396" s="45">
        <f t="shared" si="62"/>
        <v>0.12480252764612954</v>
      </c>
      <c r="K396" s="44">
        <v>63</v>
      </c>
      <c r="L396" s="44">
        <v>240</v>
      </c>
      <c r="M396" s="45">
        <f t="shared" si="63"/>
        <v>0.79207920792079212</v>
      </c>
      <c r="N396" s="42">
        <v>2488</v>
      </c>
      <c r="O396" s="42">
        <v>361</v>
      </c>
      <c r="P396" s="48">
        <f t="shared" si="64"/>
        <v>0.14509646302250803</v>
      </c>
      <c r="Q396" s="42">
        <v>171</v>
      </c>
      <c r="R396" s="42">
        <v>424</v>
      </c>
      <c r="S396" s="48">
        <f t="shared" si="65"/>
        <v>0.71260504201680674</v>
      </c>
      <c r="T396" s="44">
        <v>2504</v>
      </c>
      <c r="U396" s="45">
        <f t="shared" si="66"/>
        <v>0.12340255591054312</v>
      </c>
      <c r="V396" s="44">
        <v>121</v>
      </c>
      <c r="W396" s="44">
        <v>188</v>
      </c>
      <c r="X396" s="45">
        <f t="shared" si="67"/>
        <v>0.60841423948220064</v>
      </c>
      <c r="Y396" s="49">
        <f t="shared" si="68"/>
        <v>0.14651696057166322</v>
      </c>
      <c r="Z396" s="49">
        <f t="shared" si="69"/>
        <v>0.73117317307958762</v>
      </c>
    </row>
    <row r="397" spans="1:26" x14ac:dyDescent="0.25">
      <c r="A397" s="47">
        <v>3164</v>
      </c>
      <c r="B397" s="42">
        <v>2062</v>
      </c>
      <c r="C397" s="42">
        <v>563</v>
      </c>
      <c r="D397" s="48">
        <f t="shared" si="60"/>
        <v>0.27303588748787583</v>
      </c>
      <c r="E397" s="42">
        <v>40</v>
      </c>
      <c r="F397" s="42">
        <v>199</v>
      </c>
      <c r="G397" s="48">
        <f t="shared" si="61"/>
        <v>0.83263598326359833</v>
      </c>
      <c r="H397" s="44">
        <v>2039</v>
      </c>
      <c r="I397" s="44">
        <v>325</v>
      </c>
      <c r="J397" s="45">
        <f t="shared" si="62"/>
        <v>0.15939185875429132</v>
      </c>
      <c r="K397" s="44">
        <v>75</v>
      </c>
      <c r="L397" s="44">
        <v>164</v>
      </c>
      <c r="M397" s="45">
        <f t="shared" si="63"/>
        <v>0.68619246861924688</v>
      </c>
      <c r="N397" s="42">
        <v>2068</v>
      </c>
      <c r="O397" s="42">
        <v>370</v>
      </c>
      <c r="P397" s="48">
        <f t="shared" si="64"/>
        <v>0.17891682785299806</v>
      </c>
      <c r="Q397" s="42">
        <v>198</v>
      </c>
      <c r="R397" s="42">
        <v>405</v>
      </c>
      <c r="S397" s="48">
        <f t="shared" si="65"/>
        <v>0.67164179104477617</v>
      </c>
      <c r="T397" s="44">
        <v>2035</v>
      </c>
      <c r="U397" s="45">
        <f t="shared" si="66"/>
        <v>0.16707616707616707</v>
      </c>
      <c r="V397" s="44">
        <v>113</v>
      </c>
      <c r="W397" s="44">
        <v>227</v>
      </c>
      <c r="X397" s="45">
        <f t="shared" si="67"/>
        <v>0.66764705882352937</v>
      </c>
      <c r="Y397" s="49">
        <f t="shared" si="68"/>
        <v>0.19460518529283305</v>
      </c>
      <c r="Z397" s="49">
        <f t="shared" si="69"/>
        <v>0.71452932543778769</v>
      </c>
    </row>
    <row r="398" spans="1:26" x14ac:dyDescent="0.25">
      <c r="A398" s="47">
        <v>3166</v>
      </c>
      <c r="B398" s="42">
        <v>2410</v>
      </c>
      <c r="C398" s="42">
        <v>493</v>
      </c>
      <c r="D398" s="48">
        <f t="shared" si="60"/>
        <v>0.20456431535269709</v>
      </c>
      <c r="E398" s="42">
        <v>36</v>
      </c>
      <c r="F398" s="42">
        <v>187</v>
      </c>
      <c r="G398" s="48">
        <f t="shared" si="61"/>
        <v>0.83856502242152464</v>
      </c>
      <c r="H398" s="44">
        <v>2438</v>
      </c>
      <c r="I398" s="44">
        <v>287</v>
      </c>
      <c r="J398" s="45">
        <f t="shared" si="62"/>
        <v>0.11771944216570959</v>
      </c>
      <c r="K398" s="44">
        <v>67</v>
      </c>
      <c r="L398" s="44">
        <v>186</v>
      </c>
      <c r="M398" s="45">
        <f t="shared" si="63"/>
        <v>0.7351778656126482</v>
      </c>
      <c r="N398" s="42">
        <v>2622</v>
      </c>
      <c r="O398" s="42">
        <v>377</v>
      </c>
      <c r="P398" s="48">
        <f t="shared" si="64"/>
        <v>0.14378337147215867</v>
      </c>
      <c r="Q398" s="42">
        <v>185</v>
      </c>
      <c r="R398" s="42">
        <v>420</v>
      </c>
      <c r="S398" s="48">
        <f t="shared" si="65"/>
        <v>0.69421487603305787</v>
      </c>
      <c r="T398" s="44">
        <v>2630</v>
      </c>
      <c r="U398" s="45">
        <f t="shared" si="66"/>
        <v>0.13650190114068442</v>
      </c>
      <c r="V398" s="44">
        <v>164</v>
      </c>
      <c r="W398" s="44">
        <v>195</v>
      </c>
      <c r="X398" s="45">
        <f t="shared" si="67"/>
        <v>0.54317548746518107</v>
      </c>
      <c r="Y398" s="49">
        <f t="shared" si="68"/>
        <v>0.15064225753281246</v>
      </c>
      <c r="Z398" s="49">
        <f t="shared" si="69"/>
        <v>0.70278331288310292</v>
      </c>
    </row>
    <row r="399" spans="1:26" x14ac:dyDescent="0.25">
      <c r="A399" s="47">
        <v>3172</v>
      </c>
      <c r="B399" s="42">
        <v>2651</v>
      </c>
      <c r="C399" s="42">
        <v>497</v>
      </c>
      <c r="D399" s="48">
        <f t="shared" si="60"/>
        <v>0.1874764239909468</v>
      </c>
      <c r="E399" s="42">
        <v>37</v>
      </c>
      <c r="F399" s="42">
        <v>340</v>
      </c>
      <c r="G399" s="48">
        <f t="shared" si="61"/>
        <v>0.90185676392572944</v>
      </c>
      <c r="H399" s="44">
        <v>2578</v>
      </c>
      <c r="I399" s="44">
        <v>357</v>
      </c>
      <c r="J399" s="45">
        <f t="shared" si="62"/>
        <v>0.13847944142746316</v>
      </c>
      <c r="K399" s="44">
        <v>55</v>
      </c>
      <c r="L399" s="44">
        <v>346</v>
      </c>
      <c r="M399" s="45">
        <f t="shared" si="63"/>
        <v>0.86284289276807979</v>
      </c>
      <c r="N399" s="42">
        <v>2686</v>
      </c>
      <c r="O399" s="42">
        <v>334</v>
      </c>
      <c r="P399" s="48">
        <f t="shared" si="64"/>
        <v>0.12434847356664185</v>
      </c>
      <c r="Q399" s="42">
        <v>215</v>
      </c>
      <c r="R399" s="42">
        <v>629</v>
      </c>
      <c r="S399" s="48">
        <f t="shared" si="65"/>
        <v>0.74526066350710896</v>
      </c>
      <c r="T399" s="44">
        <v>2619</v>
      </c>
      <c r="U399" s="45">
        <f t="shared" si="66"/>
        <v>0.2016036655211913</v>
      </c>
      <c r="V399" s="44">
        <v>168</v>
      </c>
      <c r="W399" s="44">
        <v>360</v>
      </c>
      <c r="X399" s="45">
        <f t="shared" si="67"/>
        <v>0.68181818181818177</v>
      </c>
      <c r="Y399" s="49">
        <f t="shared" si="68"/>
        <v>0.16297700112656077</v>
      </c>
      <c r="Z399" s="49">
        <f t="shared" si="69"/>
        <v>0.79794462550477496</v>
      </c>
    </row>
    <row r="400" spans="1:26" x14ac:dyDescent="0.25">
      <c r="A400" s="47">
        <v>3176</v>
      </c>
      <c r="B400" s="42">
        <v>3080</v>
      </c>
      <c r="C400" s="42">
        <v>556</v>
      </c>
      <c r="D400" s="48">
        <f t="shared" si="60"/>
        <v>0.18051948051948052</v>
      </c>
      <c r="E400" s="42">
        <v>52</v>
      </c>
      <c r="F400" s="42">
        <v>401</v>
      </c>
      <c r="G400" s="48">
        <f t="shared" si="61"/>
        <v>0.88520971302428253</v>
      </c>
      <c r="H400" s="44">
        <v>3149</v>
      </c>
      <c r="I400" s="44">
        <v>499</v>
      </c>
      <c r="J400" s="45">
        <f t="shared" si="62"/>
        <v>0.1584630041282947</v>
      </c>
      <c r="K400" s="44">
        <v>91</v>
      </c>
      <c r="L400" s="44">
        <v>420</v>
      </c>
      <c r="M400" s="45">
        <f t="shared" si="63"/>
        <v>0.82191780821917804</v>
      </c>
      <c r="N400" s="42">
        <v>3476</v>
      </c>
      <c r="O400" s="42">
        <v>424</v>
      </c>
      <c r="P400" s="48">
        <f t="shared" si="64"/>
        <v>0.12197928653624857</v>
      </c>
      <c r="Q400" s="42">
        <v>299</v>
      </c>
      <c r="R400" s="42">
        <v>801</v>
      </c>
      <c r="S400" s="48">
        <f t="shared" si="65"/>
        <v>0.72818181818181815</v>
      </c>
      <c r="T400" s="44">
        <v>3439</v>
      </c>
      <c r="U400" s="45">
        <f t="shared" si="66"/>
        <v>0.18842686827566152</v>
      </c>
      <c r="V400" s="44">
        <v>218</v>
      </c>
      <c r="W400" s="44">
        <v>430</v>
      </c>
      <c r="X400" s="45">
        <f t="shared" si="67"/>
        <v>0.6635802469135802</v>
      </c>
      <c r="Y400" s="49">
        <f t="shared" si="68"/>
        <v>0.16234715986492132</v>
      </c>
      <c r="Z400" s="49">
        <f t="shared" si="69"/>
        <v>0.77472239658471465</v>
      </c>
    </row>
    <row r="401" spans="1:26" x14ac:dyDescent="0.25">
      <c r="A401" s="47">
        <v>3177</v>
      </c>
      <c r="B401" s="42">
        <v>1858</v>
      </c>
      <c r="C401" s="42">
        <v>354</v>
      </c>
      <c r="D401" s="48">
        <f t="shared" si="60"/>
        <v>0.19052744886975242</v>
      </c>
      <c r="E401" s="42">
        <v>15</v>
      </c>
      <c r="F401" s="42">
        <v>322</v>
      </c>
      <c r="G401" s="48">
        <f t="shared" si="61"/>
        <v>0.95548961424332346</v>
      </c>
      <c r="H401" s="44">
        <v>2005</v>
      </c>
      <c r="I401" s="44">
        <v>322</v>
      </c>
      <c r="J401" s="45">
        <f t="shared" si="62"/>
        <v>0.16059850374064838</v>
      </c>
      <c r="K401" s="44">
        <v>38</v>
      </c>
      <c r="L401" s="44">
        <v>317</v>
      </c>
      <c r="M401" s="45">
        <f t="shared" si="63"/>
        <v>0.89295774647887327</v>
      </c>
      <c r="N401" s="42">
        <v>2318</v>
      </c>
      <c r="O401" s="42">
        <v>324</v>
      </c>
      <c r="P401" s="48">
        <f t="shared" si="64"/>
        <v>0.13977566867989646</v>
      </c>
      <c r="Q401" s="42">
        <v>134</v>
      </c>
      <c r="R401" s="42">
        <v>743</v>
      </c>
      <c r="S401" s="48">
        <f t="shared" si="65"/>
        <v>0.8472063854047891</v>
      </c>
      <c r="T401" s="44">
        <v>2410</v>
      </c>
      <c r="U401" s="45">
        <f t="shared" si="66"/>
        <v>0.21867219917012448</v>
      </c>
      <c r="V401" s="44">
        <v>103</v>
      </c>
      <c r="W401" s="44">
        <v>424</v>
      </c>
      <c r="X401" s="45">
        <f t="shared" si="67"/>
        <v>0.8045540796963947</v>
      </c>
      <c r="Y401" s="49">
        <f t="shared" si="68"/>
        <v>0.1773934551151054</v>
      </c>
      <c r="Z401" s="49">
        <f t="shared" si="69"/>
        <v>0.8750519564558451</v>
      </c>
    </row>
    <row r="402" spans="1:26" x14ac:dyDescent="0.25">
      <c r="A402" s="47">
        <v>3183</v>
      </c>
      <c r="B402" s="42">
        <v>3352</v>
      </c>
      <c r="C402" s="42">
        <v>669</v>
      </c>
      <c r="D402" s="48">
        <f t="shared" si="60"/>
        <v>0.19958233890214797</v>
      </c>
      <c r="E402" s="42">
        <v>59</v>
      </c>
      <c r="F402" s="42">
        <v>458</v>
      </c>
      <c r="G402" s="48">
        <f t="shared" si="61"/>
        <v>0.88588007736943908</v>
      </c>
      <c r="H402" s="44">
        <v>3375</v>
      </c>
      <c r="I402" s="44">
        <v>597</v>
      </c>
      <c r="J402" s="45">
        <f t="shared" si="62"/>
        <v>0.1768888888888889</v>
      </c>
      <c r="K402" s="44">
        <v>108</v>
      </c>
      <c r="L402" s="44">
        <v>477</v>
      </c>
      <c r="M402" s="45">
        <f t="shared" si="63"/>
        <v>0.81538461538461537</v>
      </c>
      <c r="N402" s="42">
        <v>3594</v>
      </c>
      <c r="O402" s="42">
        <v>497</v>
      </c>
      <c r="P402" s="48">
        <f t="shared" si="64"/>
        <v>0.13828603227601557</v>
      </c>
      <c r="Q402" s="42">
        <v>291</v>
      </c>
      <c r="R402" s="42">
        <v>780</v>
      </c>
      <c r="S402" s="48">
        <f t="shared" si="65"/>
        <v>0.72829131652661061</v>
      </c>
      <c r="T402" s="44">
        <v>3643</v>
      </c>
      <c r="U402" s="45">
        <f t="shared" si="66"/>
        <v>0.17842437551468571</v>
      </c>
      <c r="V402" s="44">
        <v>239</v>
      </c>
      <c r="W402" s="44">
        <v>411</v>
      </c>
      <c r="X402" s="45">
        <f t="shared" si="67"/>
        <v>0.63230769230769235</v>
      </c>
      <c r="Y402" s="49">
        <f t="shared" si="68"/>
        <v>0.17329540889543452</v>
      </c>
      <c r="Z402" s="49">
        <f t="shared" si="69"/>
        <v>0.76546592539708935</v>
      </c>
    </row>
    <row r="403" spans="1:26" x14ac:dyDescent="0.25">
      <c r="A403" s="47">
        <v>3185</v>
      </c>
      <c r="B403" s="42">
        <v>7</v>
      </c>
      <c r="C403" s="42">
        <v>1</v>
      </c>
      <c r="D403" s="48">
        <f t="shared" si="60"/>
        <v>0.14285714285714285</v>
      </c>
      <c r="E403" s="42">
        <v>0</v>
      </c>
      <c r="F403" s="42">
        <v>0</v>
      </c>
      <c r="G403" s="48">
        <f t="shared" si="61"/>
        <v>0</v>
      </c>
      <c r="H403" s="44">
        <v>9</v>
      </c>
      <c r="I403" s="44">
        <v>1</v>
      </c>
      <c r="J403" s="45">
        <f t="shared" si="62"/>
        <v>0.1111111111111111</v>
      </c>
      <c r="K403" s="44">
        <v>0</v>
      </c>
      <c r="L403" s="44">
        <v>0</v>
      </c>
      <c r="M403" s="45">
        <f t="shared" si="63"/>
        <v>0</v>
      </c>
      <c r="N403" s="42">
        <v>9</v>
      </c>
      <c r="O403" s="42">
        <v>0</v>
      </c>
      <c r="P403" s="48">
        <f t="shared" si="64"/>
        <v>0</v>
      </c>
      <c r="Q403" s="42">
        <v>0</v>
      </c>
      <c r="R403" s="42">
        <v>0</v>
      </c>
      <c r="S403" s="48">
        <f t="shared" si="65"/>
        <v>0</v>
      </c>
      <c r="T403" s="44">
        <v>7</v>
      </c>
      <c r="U403" s="45">
        <f t="shared" si="66"/>
        <v>0</v>
      </c>
      <c r="V403" s="44">
        <v>0</v>
      </c>
      <c r="W403" s="44">
        <v>0</v>
      </c>
      <c r="X403" s="45">
        <f t="shared" si="67"/>
        <v>0</v>
      </c>
      <c r="Y403" s="49">
        <f t="shared" si="68"/>
        <v>6.3492063492063489E-2</v>
      </c>
      <c r="Z403" s="49">
        <f t="shared" si="69"/>
        <v>0</v>
      </c>
    </row>
    <row r="404" spans="1:26" x14ac:dyDescent="0.25">
      <c r="A404" s="47">
        <v>3187</v>
      </c>
      <c r="B404" s="42">
        <v>1591</v>
      </c>
      <c r="C404" s="42">
        <v>348</v>
      </c>
      <c r="D404" s="48">
        <f t="shared" si="60"/>
        <v>0.21873035826524198</v>
      </c>
      <c r="E404" s="42">
        <v>11</v>
      </c>
      <c r="F404" s="42">
        <v>131</v>
      </c>
      <c r="G404" s="48">
        <f t="shared" si="61"/>
        <v>0.92253521126760563</v>
      </c>
      <c r="H404" s="44">
        <v>1597</v>
      </c>
      <c r="I404" s="44">
        <v>280</v>
      </c>
      <c r="J404" s="45">
        <f t="shared" si="62"/>
        <v>0.17532874139010646</v>
      </c>
      <c r="K404" s="44">
        <v>17</v>
      </c>
      <c r="L404" s="44">
        <v>149</v>
      </c>
      <c r="M404" s="45">
        <f t="shared" si="63"/>
        <v>0.89759036144578308</v>
      </c>
      <c r="N404" s="42">
        <v>1614</v>
      </c>
      <c r="O404" s="42">
        <v>266</v>
      </c>
      <c r="P404" s="48">
        <f t="shared" si="64"/>
        <v>0.16480793060718713</v>
      </c>
      <c r="Q404" s="42">
        <v>81</v>
      </c>
      <c r="R404" s="42">
        <v>279</v>
      </c>
      <c r="S404" s="48">
        <f t="shared" si="65"/>
        <v>0.77500000000000002</v>
      </c>
      <c r="T404" s="44">
        <v>1649</v>
      </c>
      <c r="U404" s="45">
        <f t="shared" si="66"/>
        <v>0.15463917525773196</v>
      </c>
      <c r="V404" s="44">
        <v>83</v>
      </c>
      <c r="W404" s="44">
        <v>172</v>
      </c>
      <c r="X404" s="45">
        <f t="shared" si="67"/>
        <v>0.67450980392156867</v>
      </c>
      <c r="Y404" s="49">
        <f t="shared" si="68"/>
        <v>0.17837655138006689</v>
      </c>
      <c r="Z404" s="49">
        <f t="shared" si="69"/>
        <v>0.81740884415873938</v>
      </c>
    </row>
    <row r="405" spans="1:26" x14ac:dyDescent="0.25">
      <c r="A405" s="47">
        <v>3192</v>
      </c>
      <c r="B405" s="42">
        <v>737</v>
      </c>
      <c r="C405" s="42">
        <v>240</v>
      </c>
      <c r="D405" s="48">
        <f t="shared" si="60"/>
        <v>0.32564450474898238</v>
      </c>
      <c r="E405" s="42">
        <v>4</v>
      </c>
      <c r="F405" s="42">
        <v>107</v>
      </c>
      <c r="G405" s="48">
        <f t="shared" si="61"/>
        <v>0.963963963963964</v>
      </c>
      <c r="H405" s="44">
        <v>741</v>
      </c>
      <c r="I405" s="44">
        <v>187</v>
      </c>
      <c r="J405" s="45">
        <f t="shared" si="62"/>
        <v>0.25236167341430499</v>
      </c>
      <c r="K405" s="44">
        <v>17</v>
      </c>
      <c r="L405" s="44">
        <v>116</v>
      </c>
      <c r="M405" s="45">
        <f t="shared" si="63"/>
        <v>0.8721804511278195</v>
      </c>
      <c r="N405" s="42">
        <v>764</v>
      </c>
      <c r="O405" s="42">
        <v>148</v>
      </c>
      <c r="P405" s="48">
        <f t="shared" si="64"/>
        <v>0.193717277486911</v>
      </c>
      <c r="Q405" s="42">
        <v>34</v>
      </c>
      <c r="R405" s="42">
        <v>249</v>
      </c>
      <c r="S405" s="48">
        <f t="shared" si="65"/>
        <v>0.87985865724381629</v>
      </c>
      <c r="T405" s="44">
        <v>766</v>
      </c>
      <c r="U405" s="45">
        <f t="shared" si="66"/>
        <v>0.20757180156657964</v>
      </c>
      <c r="V405" s="44">
        <v>16</v>
      </c>
      <c r="W405" s="44">
        <v>143</v>
      </c>
      <c r="X405" s="45">
        <f t="shared" si="67"/>
        <v>0.89937106918238996</v>
      </c>
      <c r="Y405" s="49">
        <f t="shared" si="68"/>
        <v>0.24482381430419453</v>
      </c>
      <c r="Z405" s="49">
        <f t="shared" si="69"/>
        <v>0.90384353537949746</v>
      </c>
    </row>
    <row r="406" spans="1:26" x14ac:dyDescent="0.25">
      <c r="A406" s="47">
        <v>3193</v>
      </c>
      <c r="B406" s="42">
        <v>2485</v>
      </c>
      <c r="C406" s="42">
        <v>377</v>
      </c>
      <c r="D406" s="48">
        <f t="shared" si="60"/>
        <v>0.1517102615694165</v>
      </c>
      <c r="E406" s="42">
        <v>30</v>
      </c>
      <c r="F406" s="42">
        <v>462</v>
      </c>
      <c r="G406" s="48">
        <f t="shared" si="61"/>
        <v>0.93902439024390238</v>
      </c>
      <c r="H406" s="44">
        <v>2643</v>
      </c>
      <c r="I406" s="44">
        <v>454</v>
      </c>
      <c r="J406" s="45">
        <f t="shared" si="62"/>
        <v>0.17177449867574726</v>
      </c>
      <c r="K406" s="44">
        <v>58</v>
      </c>
      <c r="L406" s="44">
        <v>480</v>
      </c>
      <c r="M406" s="45">
        <f t="shared" si="63"/>
        <v>0.89219330855018586</v>
      </c>
      <c r="N406" s="42">
        <v>2906</v>
      </c>
      <c r="O406" s="42">
        <v>346</v>
      </c>
      <c r="P406" s="48">
        <f t="shared" si="64"/>
        <v>0.11906400550584996</v>
      </c>
      <c r="Q406" s="42">
        <v>159</v>
      </c>
      <c r="R406" s="42">
        <v>1047</v>
      </c>
      <c r="S406" s="48">
        <f t="shared" si="65"/>
        <v>0.86815920398009949</v>
      </c>
      <c r="T406" s="44">
        <v>3061</v>
      </c>
      <c r="U406" s="45">
        <f t="shared" si="66"/>
        <v>0.24077098987259066</v>
      </c>
      <c r="V406" s="44">
        <v>152</v>
      </c>
      <c r="W406" s="44">
        <v>585</v>
      </c>
      <c r="X406" s="45">
        <f t="shared" si="67"/>
        <v>0.79375848032564456</v>
      </c>
      <c r="Y406" s="49">
        <f t="shared" si="68"/>
        <v>0.17082993890590109</v>
      </c>
      <c r="Z406" s="49">
        <f t="shared" si="69"/>
        <v>0.87328384577495799</v>
      </c>
    </row>
    <row r="407" spans="1:26" x14ac:dyDescent="0.25">
      <c r="A407" s="47">
        <v>3194</v>
      </c>
      <c r="B407" s="42">
        <v>2184</v>
      </c>
      <c r="C407" s="42">
        <v>556</v>
      </c>
      <c r="D407" s="48">
        <f t="shared" si="60"/>
        <v>0.25457875457875456</v>
      </c>
      <c r="E407" s="42">
        <v>21</v>
      </c>
      <c r="F407" s="42">
        <v>209</v>
      </c>
      <c r="G407" s="48">
        <f t="shared" si="61"/>
        <v>0.90869565217391302</v>
      </c>
      <c r="H407" s="44">
        <v>2161</v>
      </c>
      <c r="I407" s="44">
        <v>370</v>
      </c>
      <c r="J407" s="45">
        <f t="shared" si="62"/>
        <v>0.17121702915316983</v>
      </c>
      <c r="K407" s="44">
        <v>39</v>
      </c>
      <c r="L407" s="44">
        <v>228</v>
      </c>
      <c r="M407" s="45">
        <f t="shared" si="63"/>
        <v>0.8539325842696629</v>
      </c>
      <c r="N407" s="42">
        <v>2232</v>
      </c>
      <c r="O407" s="42">
        <v>444</v>
      </c>
      <c r="P407" s="48">
        <f t="shared" si="64"/>
        <v>0.19892473118279569</v>
      </c>
      <c r="Q407" s="42">
        <v>137</v>
      </c>
      <c r="R407" s="42">
        <v>444</v>
      </c>
      <c r="S407" s="48">
        <f t="shared" si="65"/>
        <v>0.76419965576592086</v>
      </c>
      <c r="T407" s="44">
        <v>2255</v>
      </c>
      <c r="U407" s="45">
        <f t="shared" si="66"/>
        <v>0.14811529933481152</v>
      </c>
      <c r="V407" s="44">
        <v>107</v>
      </c>
      <c r="W407" s="44">
        <v>227</v>
      </c>
      <c r="X407" s="45">
        <f t="shared" si="67"/>
        <v>0.67964071856287422</v>
      </c>
      <c r="Y407" s="49">
        <f t="shared" si="68"/>
        <v>0.19320895356238291</v>
      </c>
      <c r="Z407" s="49">
        <f t="shared" si="69"/>
        <v>0.80161715269309275</v>
      </c>
    </row>
    <row r="408" spans="1:26" x14ac:dyDescent="0.25">
      <c r="A408" s="47">
        <v>3196</v>
      </c>
      <c r="B408" s="42">
        <v>2159</v>
      </c>
      <c r="C408" s="42">
        <v>317</v>
      </c>
      <c r="D408" s="48">
        <f t="shared" si="60"/>
        <v>0.14682723483094026</v>
      </c>
      <c r="E408" s="42">
        <v>38</v>
      </c>
      <c r="F408" s="42">
        <v>343</v>
      </c>
      <c r="G408" s="48">
        <f t="shared" si="61"/>
        <v>0.90026246719160108</v>
      </c>
      <c r="H408" s="44">
        <v>2159</v>
      </c>
      <c r="I408" s="44">
        <v>337</v>
      </c>
      <c r="J408" s="45">
        <f t="shared" si="62"/>
        <v>0.15609078276980085</v>
      </c>
      <c r="K408" s="44">
        <v>61</v>
      </c>
      <c r="L408" s="44">
        <v>388</v>
      </c>
      <c r="M408" s="45">
        <f t="shared" si="63"/>
        <v>0.86414253897550108</v>
      </c>
      <c r="N408" s="42">
        <v>2217</v>
      </c>
      <c r="O408" s="42">
        <v>210</v>
      </c>
      <c r="P408" s="48">
        <f t="shared" si="64"/>
        <v>9.4722598105548034E-2</v>
      </c>
      <c r="Q408" s="42">
        <v>147</v>
      </c>
      <c r="R408" s="42">
        <v>739</v>
      </c>
      <c r="S408" s="48">
        <f t="shared" si="65"/>
        <v>0.8340857787810384</v>
      </c>
      <c r="T408" s="44">
        <v>2200</v>
      </c>
      <c r="U408" s="45">
        <f t="shared" si="66"/>
        <v>0.25954545454545452</v>
      </c>
      <c r="V408" s="44">
        <v>145</v>
      </c>
      <c r="W408" s="44">
        <v>426</v>
      </c>
      <c r="X408" s="45">
        <f t="shared" si="67"/>
        <v>0.74605954465849389</v>
      </c>
      <c r="Y408" s="49">
        <f t="shared" si="68"/>
        <v>0.16429651756293592</v>
      </c>
      <c r="Z408" s="49">
        <f t="shared" si="69"/>
        <v>0.8361375824016587</v>
      </c>
    </row>
    <row r="409" spans="1:26" x14ac:dyDescent="0.25">
      <c r="A409" s="47">
        <v>3200</v>
      </c>
      <c r="B409" s="42">
        <v>2388</v>
      </c>
      <c r="C409" s="42">
        <v>445</v>
      </c>
      <c r="D409" s="48">
        <f t="shared" si="60"/>
        <v>0.18634840871021777</v>
      </c>
      <c r="E409" s="42">
        <v>54</v>
      </c>
      <c r="F409" s="42">
        <v>351</v>
      </c>
      <c r="G409" s="48">
        <f t="shared" si="61"/>
        <v>0.8666666666666667</v>
      </c>
      <c r="H409" s="44">
        <v>2301</v>
      </c>
      <c r="I409" s="44">
        <v>289</v>
      </c>
      <c r="J409" s="45">
        <f t="shared" si="62"/>
        <v>0.12559756627553237</v>
      </c>
      <c r="K409" s="44">
        <v>78</v>
      </c>
      <c r="L409" s="44">
        <v>354</v>
      </c>
      <c r="M409" s="45">
        <f t="shared" si="63"/>
        <v>0.81944444444444442</v>
      </c>
      <c r="N409" s="42">
        <v>2437</v>
      </c>
      <c r="O409" s="42">
        <v>276</v>
      </c>
      <c r="P409" s="48">
        <f t="shared" si="64"/>
        <v>0.11325400082068117</v>
      </c>
      <c r="Q409" s="42">
        <v>223</v>
      </c>
      <c r="R409" s="42">
        <v>645</v>
      </c>
      <c r="S409" s="48">
        <f t="shared" si="65"/>
        <v>0.74308755760368661</v>
      </c>
      <c r="T409" s="44">
        <v>2468</v>
      </c>
      <c r="U409" s="45">
        <f t="shared" si="66"/>
        <v>0.22204213938411668</v>
      </c>
      <c r="V409" s="44">
        <v>197</v>
      </c>
      <c r="W409" s="44">
        <v>351</v>
      </c>
      <c r="X409" s="45">
        <f t="shared" si="67"/>
        <v>0.64051094890510951</v>
      </c>
      <c r="Y409" s="49">
        <f t="shared" si="68"/>
        <v>0.16181052879763699</v>
      </c>
      <c r="Z409" s="49">
        <f t="shared" si="69"/>
        <v>0.76742740440497681</v>
      </c>
    </row>
    <row r="410" spans="1:26" x14ac:dyDescent="0.25">
      <c r="A410" s="47">
        <v>3209</v>
      </c>
      <c r="B410" s="42">
        <v>3291</v>
      </c>
      <c r="C410" s="42">
        <v>552</v>
      </c>
      <c r="D410" s="48">
        <f t="shared" si="60"/>
        <v>0.16773017319963537</v>
      </c>
      <c r="E410" s="42">
        <v>24</v>
      </c>
      <c r="F410" s="42">
        <v>633</v>
      </c>
      <c r="G410" s="48">
        <f t="shared" si="61"/>
        <v>0.9634703196347032</v>
      </c>
      <c r="H410" s="44">
        <v>3450</v>
      </c>
      <c r="I410" s="44">
        <v>588</v>
      </c>
      <c r="J410" s="45">
        <f t="shared" si="62"/>
        <v>0.17043478260869566</v>
      </c>
      <c r="K410" s="44">
        <v>55</v>
      </c>
      <c r="L410" s="44">
        <v>513</v>
      </c>
      <c r="M410" s="45">
        <f t="shared" si="63"/>
        <v>0.903169014084507</v>
      </c>
      <c r="N410" s="42">
        <v>3740</v>
      </c>
      <c r="O410" s="42">
        <v>452</v>
      </c>
      <c r="P410" s="48">
        <f t="shared" si="64"/>
        <v>0.12085561497326203</v>
      </c>
      <c r="Q410" s="42">
        <v>184</v>
      </c>
      <c r="R410" s="42">
        <v>1366</v>
      </c>
      <c r="S410" s="48">
        <f t="shared" si="65"/>
        <v>0.88129032258064521</v>
      </c>
      <c r="T410" s="44">
        <v>3846</v>
      </c>
      <c r="U410" s="45">
        <f t="shared" si="66"/>
        <v>0.22854914196567863</v>
      </c>
      <c r="V410" s="44">
        <v>168</v>
      </c>
      <c r="W410" s="44">
        <v>711</v>
      </c>
      <c r="X410" s="45">
        <f t="shared" si="67"/>
        <v>0.80887372013651881</v>
      </c>
      <c r="Y410" s="49">
        <f t="shared" si="68"/>
        <v>0.17189242818681791</v>
      </c>
      <c r="Z410" s="49">
        <f t="shared" si="69"/>
        <v>0.88920084410909361</v>
      </c>
    </row>
    <row r="411" spans="1:26" x14ac:dyDescent="0.25">
      <c r="A411" s="47">
        <v>3212</v>
      </c>
      <c r="B411" s="42">
        <v>1946</v>
      </c>
      <c r="C411" s="42">
        <v>312</v>
      </c>
      <c r="D411" s="48">
        <f t="shared" si="60"/>
        <v>0.16032887975334018</v>
      </c>
      <c r="E411" s="42">
        <v>30</v>
      </c>
      <c r="F411" s="42">
        <v>189</v>
      </c>
      <c r="G411" s="48">
        <f t="shared" si="61"/>
        <v>0.86301369863013699</v>
      </c>
      <c r="H411" s="44">
        <v>1893</v>
      </c>
      <c r="I411" s="44">
        <v>258</v>
      </c>
      <c r="J411" s="45">
        <f t="shared" si="62"/>
        <v>0.13629160063391443</v>
      </c>
      <c r="K411" s="44">
        <v>70</v>
      </c>
      <c r="L411" s="44">
        <v>231</v>
      </c>
      <c r="M411" s="45">
        <f t="shared" si="63"/>
        <v>0.76744186046511631</v>
      </c>
      <c r="N411" s="42">
        <v>2030</v>
      </c>
      <c r="O411" s="42">
        <v>287</v>
      </c>
      <c r="P411" s="48">
        <f t="shared" si="64"/>
        <v>0.14137931034482759</v>
      </c>
      <c r="Q411" s="42">
        <v>180</v>
      </c>
      <c r="R411" s="42">
        <v>411</v>
      </c>
      <c r="S411" s="48">
        <f t="shared" si="65"/>
        <v>0.69543147208121825</v>
      </c>
      <c r="T411" s="44">
        <v>2088</v>
      </c>
      <c r="U411" s="45">
        <f t="shared" si="66"/>
        <v>0.17624521072796934</v>
      </c>
      <c r="V411" s="44">
        <v>159</v>
      </c>
      <c r="W411" s="44">
        <v>209</v>
      </c>
      <c r="X411" s="45">
        <f t="shared" si="67"/>
        <v>0.56793478260869568</v>
      </c>
      <c r="Y411" s="49">
        <f t="shared" si="68"/>
        <v>0.15356125036501289</v>
      </c>
      <c r="Z411" s="49">
        <f t="shared" si="69"/>
        <v>0.72345545344629181</v>
      </c>
    </row>
    <row r="412" spans="1:26" x14ac:dyDescent="0.25">
      <c r="A412" s="47">
        <v>3213</v>
      </c>
      <c r="B412" s="42">
        <v>1823</v>
      </c>
      <c r="C412" s="42">
        <v>343</v>
      </c>
      <c r="D412" s="48">
        <f t="shared" si="60"/>
        <v>0.18815139879319803</v>
      </c>
      <c r="E412" s="42">
        <v>27</v>
      </c>
      <c r="F412" s="42">
        <v>205</v>
      </c>
      <c r="G412" s="48">
        <f t="shared" si="61"/>
        <v>0.88362068965517238</v>
      </c>
      <c r="H412" s="44">
        <v>1822</v>
      </c>
      <c r="I412" s="44">
        <v>247</v>
      </c>
      <c r="J412" s="45">
        <f t="shared" si="62"/>
        <v>0.13556531284302964</v>
      </c>
      <c r="K412" s="44">
        <v>30</v>
      </c>
      <c r="L412" s="44">
        <v>197</v>
      </c>
      <c r="M412" s="45">
        <f t="shared" si="63"/>
        <v>0.86784140969162993</v>
      </c>
      <c r="N412" s="42">
        <v>1902</v>
      </c>
      <c r="O412" s="42">
        <v>250</v>
      </c>
      <c r="P412" s="48">
        <f t="shared" si="64"/>
        <v>0.13144058885383805</v>
      </c>
      <c r="Q412" s="42">
        <v>149</v>
      </c>
      <c r="R412" s="42">
        <v>400</v>
      </c>
      <c r="S412" s="48">
        <f t="shared" si="65"/>
        <v>0.72859744990892528</v>
      </c>
      <c r="T412" s="44">
        <v>1889</v>
      </c>
      <c r="U412" s="45">
        <f t="shared" si="66"/>
        <v>0.16040232927474854</v>
      </c>
      <c r="V412" s="44">
        <v>102</v>
      </c>
      <c r="W412" s="44">
        <v>201</v>
      </c>
      <c r="X412" s="45">
        <f t="shared" si="67"/>
        <v>0.6633663366336634</v>
      </c>
      <c r="Y412" s="49">
        <f t="shared" si="68"/>
        <v>0.15388990744120357</v>
      </c>
      <c r="Z412" s="49">
        <f t="shared" si="69"/>
        <v>0.78585647147234772</v>
      </c>
    </row>
    <row r="413" spans="1:26" x14ac:dyDescent="0.25">
      <c r="A413" s="47">
        <v>3214</v>
      </c>
      <c r="B413" s="42">
        <v>2478</v>
      </c>
      <c r="C413" s="42">
        <v>431</v>
      </c>
      <c r="D413" s="48">
        <f t="shared" si="60"/>
        <v>0.17393058918482648</v>
      </c>
      <c r="E413" s="42">
        <v>24</v>
      </c>
      <c r="F413" s="42">
        <v>270</v>
      </c>
      <c r="G413" s="48">
        <f t="shared" si="61"/>
        <v>0.91836734693877553</v>
      </c>
      <c r="H413" s="44">
        <v>2420</v>
      </c>
      <c r="I413" s="44">
        <v>296</v>
      </c>
      <c r="J413" s="45">
        <f t="shared" si="62"/>
        <v>0.12231404958677686</v>
      </c>
      <c r="K413" s="44">
        <v>42</v>
      </c>
      <c r="L413" s="44">
        <v>239</v>
      </c>
      <c r="M413" s="45">
        <f t="shared" si="63"/>
        <v>0.85053380782918153</v>
      </c>
      <c r="N413" s="42">
        <v>2628</v>
      </c>
      <c r="O413" s="42">
        <v>312</v>
      </c>
      <c r="P413" s="48">
        <f t="shared" si="64"/>
        <v>0.11872146118721461</v>
      </c>
      <c r="Q413" s="42">
        <v>172</v>
      </c>
      <c r="R413" s="42">
        <v>584</v>
      </c>
      <c r="S413" s="48">
        <f t="shared" si="65"/>
        <v>0.77248677248677244</v>
      </c>
      <c r="T413" s="44">
        <v>2698</v>
      </c>
      <c r="U413" s="45">
        <f t="shared" si="66"/>
        <v>0.16493699036323203</v>
      </c>
      <c r="V413" s="44">
        <v>129</v>
      </c>
      <c r="W413" s="44">
        <v>316</v>
      </c>
      <c r="X413" s="45">
        <f t="shared" si="67"/>
        <v>0.71011235955056184</v>
      </c>
      <c r="Y413" s="49">
        <f t="shared" si="68"/>
        <v>0.1449757725805125</v>
      </c>
      <c r="Z413" s="49">
        <f t="shared" si="69"/>
        <v>0.81287507170132289</v>
      </c>
    </row>
    <row r="414" spans="1:26" x14ac:dyDescent="0.25">
      <c r="A414" s="47">
        <v>3215</v>
      </c>
      <c r="B414" s="42">
        <v>2275</v>
      </c>
      <c r="C414" s="42">
        <v>347</v>
      </c>
      <c r="D414" s="48">
        <f t="shared" si="60"/>
        <v>0.15252747252747254</v>
      </c>
      <c r="E414" s="42">
        <v>31</v>
      </c>
      <c r="F414" s="42">
        <v>563</v>
      </c>
      <c r="G414" s="48">
        <f t="shared" si="61"/>
        <v>0.94781144781144777</v>
      </c>
      <c r="H414" s="44">
        <v>2215</v>
      </c>
      <c r="I414" s="44">
        <v>309</v>
      </c>
      <c r="J414" s="45">
        <f t="shared" si="62"/>
        <v>0.13950338600451467</v>
      </c>
      <c r="K414" s="44">
        <v>73</v>
      </c>
      <c r="L414" s="44">
        <v>447</v>
      </c>
      <c r="M414" s="45">
        <f t="shared" si="63"/>
        <v>0.85961538461538467</v>
      </c>
      <c r="N414" s="42">
        <v>2270</v>
      </c>
      <c r="O414" s="42">
        <v>209</v>
      </c>
      <c r="P414" s="48">
        <f t="shared" si="64"/>
        <v>9.2070484581497802E-2</v>
      </c>
      <c r="Q414" s="42">
        <v>141</v>
      </c>
      <c r="R414" s="42">
        <v>747</v>
      </c>
      <c r="S414" s="48">
        <f t="shared" si="65"/>
        <v>0.84121621621621623</v>
      </c>
      <c r="T414" s="44">
        <v>2236</v>
      </c>
      <c r="U414" s="45">
        <f t="shared" si="66"/>
        <v>0.25223613595706618</v>
      </c>
      <c r="V414" s="44">
        <v>122</v>
      </c>
      <c r="W414" s="44">
        <v>442</v>
      </c>
      <c r="X414" s="45">
        <f t="shared" si="67"/>
        <v>0.78368794326241131</v>
      </c>
      <c r="Y414" s="49">
        <f t="shared" si="68"/>
        <v>0.15908436976763779</v>
      </c>
      <c r="Z414" s="49">
        <f t="shared" si="69"/>
        <v>0.85808274797636497</v>
      </c>
    </row>
    <row r="415" spans="1:26" x14ac:dyDescent="0.25">
      <c r="A415" s="47">
        <v>3216</v>
      </c>
      <c r="B415" s="42">
        <v>3063</v>
      </c>
      <c r="C415" s="42">
        <v>700</v>
      </c>
      <c r="D415" s="48">
        <f t="shared" si="60"/>
        <v>0.22853411687887693</v>
      </c>
      <c r="E415" s="42">
        <v>52</v>
      </c>
      <c r="F415" s="42">
        <v>281</v>
      </c>
      <c r="G415" s="48">
        <f t="shared" si="61"/>
        <v>0.84384384384384381</v>
      </c>
      <c r="H415" s="44">
        <v>3075</v>
      </c>
      <c r="I415" s="44">
        <v>598</v>
      </c>
      <c r="J415" s="45">
        <f t="shared" si="62"/>
        <v>0.19447154471544714</v>
      </c>
      <c r="K415" s="44">
        <v>82</v>
      </c>
      <c r="L415" s="44">
        <v>287</v>
      </c>
      <c r="M415" s="45">
        <f t="shared" si="63"/>
        <v>0.77777777777777779</v>
      </c>
      <c r="N415" s="42">
        <v>3416</v>
      </c>
      <c r="O415" s="42">
        <v>566</v>
      </c>
      <c r="P415" s="48">
        <f t="shared" si="64"/>
        <v>0.16569086651053863</v>
      </c>
      <c r="Q415" s="42">
        <v>313</v>
      </c>
      <c r="R415" s="42">
        <v>740</v>
      </c>
      <c r="S415" s="48">
        <f t="shared" si="65"/>
        <v>0.70275403608736942</v>
      </c>
      <c r="T415" s="44">
        <v>3436</v>
      </c>
      <c r="U415" s="45">
        <f t="shared" si="66"/>
        <v>0.160069848661234</v>
      </c>
      <c r="V415" s="44">
        <v>233</v>
      </c>
      <c r="W415" s="44">
        <v>317</v>
      </c>
      <c r="X415" s="45">
        <f t="shared" si="67"/>
        <v>0.57636363636363641</v>
      </c>
      <c r="Y415" s="49">
        <f t="shared" si="68"/>
        <v>0.18719159419152417</v>
      </c>
      <c r="Z415" s="49">
        <f t="shared" si="69"/>
        <v>0.72518482351815683</v>
      </c>
    </row>
    <row r="416" spans="1:26" x14ac:dyDescent="0.25">
      <c r="A416" s="47">
        <v>3240</v>
      </c>
      <c r="B416" s="42">
        <v>2056</v>
      </c>
      <c r="C416" s="42">
        <v>367</v>
      </c>
      <c r="D416" s="48">
        <f t="shared" si="60"/>
        <v>0.17850194552529183</v>
      </c>
      <c r="E416" s="42">
        <v>29</v>
      </c>
      <c r="F416" s="42">
        <v>152</v>
      </c>
      <c r="G416" s="48">
        <f t="shared" si="61"/>
        <v>0.83977900552486184</v>
      </c>
      <c r="H416" s="44">
        <v>2193</v>
      </c>
      <c r="I416" s="44">
        <v>318</v>
      </c>
      <c r="J416" s="45">
        <f t="shared" si="62"/>
        <v>0.14500683994528044</v>
      </c>
      <c r="K416" s="44">
        <v>33</v>
      </c>
      <c r="L416" s="44">
        <v>164</v>
      </c>
      <c r="M416" s="45">
        <f t="shared" si="63"/>
        <v>0.8324873096446701</v>
      </c>
      <c r="N416" s="42">
        <v>2484</v>
      </c>
      <c r="O416" s="42">
        <v>357</v>
      </c>
      <c r="P416" s="48">
        <f t="shared" si="64"/>
        <v>0.14371980676328502</v>
      </c>
      <c r="Q416" s="42">
        <v>159</v>
      </c>
      <c r="R416" s="42">
        <v>490</v>
      </c>
      <c r="S416" s="48">
        <f t="shared" si="65"/>
        <v>0.75500770416024654</v>
      </c>
      <c r="T416" s="44">
        <v>2626</v>
      </c>
      <c r="U416" s="45">
        <f t="shared" si="66"/>
        <v>0.13061690784463062</v>
      </c>
      <c r="V416" s="44">
        <v>111</v>
      </c>
      <c r="W416" s="44">
        <v>232</v>
      </c>
      <c r="X416" s="45">
        <f t="shared" si="67"/>
        <v>0.67638483965014573</v>
      </c>
      <c r="Y416" s="49">
        <f t="shared" si="68"/>
        <v>0.14946137501962198</v>
      </c>
      <c r="Z416" s="49">
        <f t="shared" si="69"/>
        <v>0.77591471474498108</v>
      </c>
    </row>
    <row r="417" spans="1:26" x14ac:dyDescent="0.25">
      <c r="A417" s="47">
        <v>3247</v>
      </c>
      <c r="B417" s="42">
        <v>1701</v>
      </c>
      <c r="C417" s="42">
        <v>315</v>
      </c>
      <c r="D417" s="48">
        <f t="shared" si="60"/>
        <v>0.18518518518518517</v>
      </c>
      <c r="E417" s="42">
        <v>30</v>
      </c>
      <c r="F417" s="42">
        <v>213</v>
      </c>
      <c r="G417" s="48">
        <f t="shared" si="61"/>
        <v>0.87654320987654322</v>
      </c>
      <c r="H417" s="44">
        <v>1594</v>
      </c>
      <c r="I417" s="44">
        <v>194</v>
      </c>
      <c r="J417" s="45">
        <f t="shared" si="62"/>
        <v>0.12170639899623588</v>
      </c>
      <c r="K417" s="44">
        <v>50</v>
      </c>
      <c r="L417" s="44">
        <v>222</v>
      </c>
      <c r="M417" s="45">
        <f t="shared" si="63"/>
        <v>0.81617647058823528</v>
      </c>
      <c r="N417" s="42">
        <v>1785</v>
      </c>
      <c r="O417" s="42">
        <v>243</v>
      </c>
      <c r="P417" s="48">
        <f t="shared" si="64"/>
        <v>0.13613445378151259</v>
      </c>
      <c r="Q417" s="42">
        <v>121</v>
      </c>
      <c r="R417" s="42">
        <v>340</v>
      </c>
      <c r="S417" s="48">
        <f t="shared" si="65"/>
        <v>0.73752711496746204</v>
      </c>
      <c r="T417" s="44">
        <v>1857</v>
      </c>
      <c r="U417" s="45">
        <f t="shared" si="66"/>
        <v>0.14378029079159935</v>
      </c>
      <c r="V417" s="44">
        <v>107</v>
      </c>
      <c r="W417" s="44">
        <v>160</v>
      </c>
      <c r="X417" s="45">
        <f t="shared" si="67"/>
        <v>0.59925093632958804</v>
      </c>
      <c r="Y417" s="49">
        <f t="shared" si="68"/>
        <v>0.14670158218863324</v>
      </c>
      <c r="Z417" s="49">
        <f t="shared" si="69"/>
        <v>0.75737443294045714</v>
      </c>
    </row>
    <row r="418" spans="1:26" x14ac:dyDescent="0.25">
      <c r="A418" s="47">
        <v>3248</v>
      </c>
      <c r="B418" s="42">
        <v>3887</v>
      </c>
      <c r="C418" s="42">
        <v>743</v>
      </c>
      <c r="D418" s="48">
        <f t="shared" si="60"/>
        <v>0.19114998713660922</v>
      </c>
      <c r="E418" s="42">
        <v>69</v>
      </c>
      <c r="F418" s="42">
        <v>681</v>
      </c>
      <c r="G418" s="48">
        <f t="shared" si="61"/>
        <v>0.90800000000000003</v>
      </c>
      <c r="H418" s="44">
        <v>3871</v>
      </c>
      <c r="I418" s="44">
        <v>757</v>
      </c>
      <c r="J418" s="45">
        <f t="shared" si="62"/>
        <v>0.19555670369413589</v>
      </c>
      <c r="K418" s="44">
        <v>100</v>
      </c>
      <c r="L418" s="44">
        <v>742</v>
      </c>
      <c r="M418" s="45">
        <f t="shared" si="63"/>
        <v>0.88123515439429934</v>
      </c>
      <c r="N418" s="42">
        <v>3968</v>
      </c>
      <c r="O418" s="42">
        <v>472</v>
      </c>
      <c r="P418" s="48">
        <f t="shared" si="64"/>
        <v>0.11895161290322581</v>
      </c>
      <c r="Q418" s="42">
        <v>291</v>
      </c>
      <c r="R418" s="42">
        <v>1411</v>
      </c>
      <c r="S418" s="48">
        <f t="shared" si="65"/>
        <v>0.82902467685076375</v>
      </c>
      <c r="T418" s="44">
        <v>3929</v>
      </c>
      <c r="U418" s="45">
        <f t="shared" si="66"/>
        <v>0.24230083990837364</v>
      </c>
      <c r="V418" s="44">
        <v>256</v>
      </c>
      <c r="W418" s="44">
        <v>696</v>
      </c>
      <c r="X418" s="45">
        <f t="shared" si="67"/>
        <v>0.73109243697478987</v>
      </c>
      <c r="Y418" s="49">
        <f t="shared" si="68"/>
        <v>0.18698978591058615</v>
      </c>
      <c r="Z418" s="49">
        <f t="shared" si="69"/>
        <v>0.83733806705496316</v>
      </c>
    </row>
    <row r="419" spans="1:26" x14ac:dyDescent="0.25">
      <c r="A419" s="47">
        <v>3249</v>
      </c>
      <c r="B419" s="42">
        <v>3278</v>
      </c>
      <c r="C419" s="42">
        <v>626</v>
      </c>
      <c r="D419" s="48">
        <f t="shared" si="60"/>
        <v>0.19097010372178158</v>
      </c>
      <c r="E419" s="42">
        <v>53</v>
      </c>
      <c r="F419" s="42">
        <v>368</v>
      </c>
      <c r="G419" s="48">
        <f t="shared" si="61"/>
        <v>0.87410926365795727</v>
      </c>
      <c r="H419" s="44">
        <v>3219</v>
      </c>
      <c r="I419" s="44">
        <v>471</v>
      </c>
      <c r="J419" s="45">
        <f t="shared" si="62"/>
        <v>0.14631873252562907</v>
      </c>
      <c r="K419" s="44">
        <v>98</v>
      </c>
      <c r="L419" s="44">
        <v>380</v>
      </c>
      <c r="M419" s="45">
        <f t="shared" si="63"/>
        <v>0.79497907949790791</v>
      </c>
      <c r="N419" s="42">
        <v>3419</v>
      </c>
      <c r="O419" s="42">
        <v>441</v>
      </c>
      <c r="P419" s="48">
        <f t="shared" si="64"/>
        <v>0.12898508335770692</v>
      </c>
      <c r="Q419" s="42">
        <v>290</v>
      </c>
      <c r="R419" s="42">
        <v>760</v>
      </c>
      <c r="S419" s="48">
        <f t="shared" si="65"/>
        <v>0.72380952380952379</v>
      </c>
      <c r="T419" s="44">
        <v>3446</v>
      </c>
      <c r="U419" s="45">
        <f t="shared" si="66"/>
        <v>0.18311085316308764</v>
      </c>
      <c r="V419" s="44">
        <v>254</v>
      </c>
      <c r="W419" s="44">
        <v>377</v>
      </c>
      <c r="X419" s="45">
        <f t="shared" si="67"/>
        <v>0.59746434231378764</v>
      </c>
      <c r="Y419" s="49">
        <f t="shared" si="68"/>
        <v>0.16234619319205132</v>
      </c>
      <c r="Z419" s="49">
        <f t="shared" si="69"/>
        <v>0.7475905523197941</v>
      </c>
    </row>
    <row r="420" spans="1:26" x14ac:dyDescent="0.25">
      <c r="A420" s="47">
        <v>3254</v>
      </c>
      <c r="B420" s="42">
        <v>2226</v>
      </c>
      <c r="C420" s="42">
        <v>459</v>
      </c>
      <c r="D420" s="48">
        <f t="shared" si="60"/>
        <v>0.20619946091644206</v>
      </c>
      <c r="E420" s="42">
        <v>34</v>
      </c>
      <c r="F420" s="42">
        <v>265</v>
      </c>
      <c r="G420" s="48">
        <f t="shared" si="61"/>
        <v>0.88628762541806017</v>
      </c>
      <c r="H420" s="44">
        <v>2251</v>
      </c>
      <c r="I420" s="44">
        <v>353</v>
      </c>
      <c r="J420" s="45">
        <f t="shared" si="62"/>
        <v>0.15681919147045759</v>
      </c>
      <c r="K420" s="44">
        <v>56</v>
      </c>
      <c r="L420" s="44">
        <v>305</v>
      </c>
      <c r="M420" s="45">
        <f t="shared" si="63"/>
        <v>0.84487534626038785</v>
      </c>
      <c r="N420" s="42">
        <v>2415</v>
      </c>
      <c r="O420" s="42">
        <v>338</v>
      </c>
      <c r="P420" s="48">
        <f t="shared" si="64"/>
        <v>0.13995859213250517</v>
      </c>
      <c r="Q420" s="42">
        <v>203</v>
      </c>
      <c r="R420" s="42">
        <v>537</v>
      </c>
      <c r="S420" s="48">
        <f t="shared" si="65"/>
        <v>0.7256756756756757</v>
      </c>
      <c r="T420" s="44">
        <v>2432</v>
      </c>
      <c r="U420" s="45">
        <f t="shared" si="66"/>
        <v>0.17393092105263158</v>
      </c>
      <c r="V420" s="44">
        <v>151</v>
      </c>
      <c r="W420" s="44">
        <v>272</v>
      </c>
      <c r="X420" s="45">
        <f t="shared" si="67"/>
        <v>0.64302600472813243</v>
      </c>
      <c r="Y420" s="49">
        <f t="shared" si="68"/>
        <v>0.16922704139300909</v>
      </c>
      <c r="Z420" s="49">
        <f t="shared" si="69"/>
        <v>0.77496616302056409</v>
      </c>
    </row>
    <row r="421" spans="1:26" x14ac:dyDescent="0.25">
      <c r="A421" s="47">
        <v>3260</v>
      </c>
      <c r="B421" s="42">
        <v>1519</v>
      </c>
      <c r="C421" s="42">
        <v>262</v>
      </c>
      <c r="D421" s="48">
        <f t="shared" si="60"/>
        <v>0.17248189598420013</v>
      </c>
      <c r="E421" s="42">
        <v>28</v>
      </c>
      <c r="F421" s="42">
        <v>287</v>
      </c>
      <c r="G421" s="48">
        <f t="shared" si="61"/>
        <v>0.91111111111111109</v>
      </c>
      <c r="H421" s="44">
        <v>1511</v>
      </c>
      <c r="I421" s="44">
        <v>259</v>
      </c>
      <c r="J421" s="45">
        <f t="shared" si="62"/>
        <v>0.171409662475182</v>
      </c>
      <c r="K421" s="44">
        <v>44</v>
      </c>
      <c r="L421" s="44">
        <v>283</v>
      </c>
      <c r="M421" s="45">
        <f t="shared" si="63"/>
        <v>0.86544342507645255</v>
      </c>
      <c r="N421" s="42">
        <v>1556</v>
      </c>
      <c r="O421" s="42">
        <v>190</v>
      </c>
      <c r="P421" s="48">
        <f t="shared" si="64"/>
        <v>0.12210796915167095</v>
      </c>
      <c r="Q421" s="42">
        <v>125</v>
      </c>
      <c r="R421" s="42">
        <v>513</v>
      </c>
      <c r="S421" s="48">
        <f t="shared" si="65"/>
        <v>0.8040752351097179</v>
      </c>
      <c r="T421" s="44">
        <v>1560</v>
      </c>
      <c r="U421" s="45">
        <f t="shared" si="66"/>
        <v>0.24038461538461539</v>
      </c>
      <c r="V421" s="44">
        <v>106</v>
      </c>
      <c r="W421" s="44">
        <v>269</v>
      </c>
      <c r="X421" s="45">
        <f t="shared" si="67"/>
        <v>0.71733333333333338</v>
      </c>
      <c r="Y421" s="49">
        <f t="shared" si="68"/>
        <v>0.17659603574891714</v>
      </c>
      <c r="Z421" s="49">
        <f t="shared" si="69"/>
        <v>0.82449077615765376</v>
      </c>
    </row>
    <row r="422" spans="1:26" x14ac:dyDescent="0.25">
      <c r="A422" s="47">
        <v>3282</v>
      </c>
      <c r="B422" s="42">
        <v>1645</v>
      </c>
      <c r="C422" s="42">
        <v>303</v>
      </c>
      <c r="D422" s="48">
        <f t="shared" si="60"/>
        <v>0.18419452887537993</v>
      </c>
      <c r="E422" s="42">
        <v>32</v>
      </c>
      <c r="F422" s="42">
        <v>345</v>
      </c>
      <c r="G422" s="48">
        <f t="shared" si="61"/>
        <v>0.91511936339522548</v>
      </c>
      <c r="H422" s="44">
        <v>1600</v>
      </c>
      <c r="I422" s="44">
        <v>299</v>
      </c>
      <c r="J422" s="45">
        <f t="shared" si="62"/>
        <v>0.18687500000000001</v>
      </c>
      <c r="K422" s="44">
        <v>40</v>
      </c>
      <c r="L422" s="44">
        <v>350</v>
      </c>
      <c r="M422" s="45">
        <f t="shared" si="63"/>
        <v>0.89743589743589747</v>
      </c>
      <c r="N422" s="42">
        <v>1636</v>
      </c>
      <c r="O422" s="42">
        <v>193</v>
      </c>
      <c r="P422" s="48">
        <f t="shared" si="64"/>
        <v>0.11797066014669927</v>
      </c>
      <c r="Q422" s="42">
        <v>108</v>
      </c>
      <c r="R422" s="42">
        <v>504</v>
      </c>
      <c r="S422" s="48">
        <f t="shared" si="65"/>
        <v>0.82352941176470584</v>
      </c>
      <c r="T422" s="44">
        <v>1658</v>
      </c>
      <c r="U422" s="45">
        <f t="shared" si="66"/>
        <v>0.23522316043425814</v>
      </c>
      <c r="V422" s="44">
        <v>111</v>
      </c>
      <c r="W422" s="44">
        <v>279</v>
      </c>
      <c r="X422" s="45">
        <f t="shared" si="67"/>
        <v>0.7153846153846154</v>
      </c>
      <c r="Y422" s="49">
        <f t="shared" si="68"/>
        <v>0.18106583736408433</v>
      </c>
      <c r="Z422" s="49">
        <f t="shared" si="69"/>
        <v>0.83786732199511094</v>
      </c>
    </row>
    <row r="423" spans="1:26" x14ac:dyDescent="0.25">
      <c r="A423" s="47">
        <v>3283</v>
      </c>
      <c r="B423" s="42">
        <v>1646</v>
      </c>
      <c r="C423" s="42">
        <v>359</v>
      </c>
      <c r="D423" s="48">
        <f t="shared" si="60"/>
        <v>0.21810449574726609</v>
      </c>
      <c r="E423" s="42">
        <v>12</v>
      </c>
      <c r="F423" s="42">
        <v>267</v>
      </c>
      <c r="G423" s="48">
        <f t="shared" si="61"/>
        <v>0.956989247311828</v>
      </c>
      <c r="H423" s="44">
        <v>1643</v>
      </c>
      <c r="I423" s="44">
        <v>307</v>
      </c>
      <c r="J423" s="45">
        <f t="shared" si="62"/>
        <v>0.18685331710286063</v>
      </c>
      <c r="K423" s="44">
        <v>33</v>
      </c>
      <c r="L423" s="44">
        <v>331</v>
      </c>
      <c r="M423" s="45">
        <f t="shared" si="63"/>
        <v>0.90934065934065933</v>
      </c>
      <c r="N423" s="42">
        <v>1707</v>
      </c>
      <c r="O423" s="42">
        <v>249</v>
      </c>
      <c r="P423" s="48">
        <f t="shared" si="64"/>
        <v>0.14586994727592267</v>
      </c>
      <c r="Q423" s="42">
        <v>110</v>
      </c>
      <c r="R423" s="42">
        <v>571</v>
      </c>
      <c r="S423" s="48">
        <f t="shared" si="65"/>
        <v>0.83847283406754769</v>
      </c>
      <c r="T423" s="44">
        <v>1679</v>
      </c>
      <c r="U423" s="45">
        <f t="shared" si="66"/>
        <v>0.24895771292435973</v>
      </c>
      <c r="V423" s="44">
        <v>120</v>
      </c>
      <c r="W423" s="44">
        <v>298</v>
      </c>
      <c r="X423" s="45">
        <f t="shared" si="67"/>
        <v>0.71291866028708128</v>
      </c>
      <c r="Y423" s="49">
        <f t="shared" si="68"/>
        <v>0.19994636826260229</v>
      </c>
      <c r="Z423" s="49">
        <f t="shared" si="69"/>
        <v>0.85443035025177905</v>
      </c>
    </row>
    <row r="424" spans="1:26" x14ac:dyDescent="0.25">
      <c r="A424" s="47">
        <v>3286</v>
      </c>
      <c r="B424" s="42">
        <v>585</v>
      </c>
      <c r="C424" s="42">
        <v>107</v>
      </c>
      <c r="D424" s="48">
        <f t="shared" si="60"/>
        <v>0.18290598290598289</v>
      </c>
      <c r="E424" s="42">
        <v>1</v>
      </c>
      <c r="F424" s="42">
        <v>114</v>
      </c>
      <c r="G424" s="48">
        <f t="shared" si="61"/>
        <v>0.99130434782608701</v>
      </c>
      <c r="H424" s="44">
        <v>682</v>
      </c>
      <c r="I424" s="44">
        <v>130</v>
      </c>
      <c r="J424" s="45">
        <f t="shared" si="62"/>
        <v>0.1906158357771261</v>
      </c>
      <c r="K424" s="44">
        <v>3</v>
      </c>
      <c r="L424" s="44">
        <v>65</v>
      </c>
      <c r="M424" s="45">
        <f t="shared" si="63"/>
        <v>0.95588235294117652</v>
      </c>
      <c r="N424" s="42">
        <v>780</v>
      </c>
      <c r="O424" s="42">
        <v>136</v>
      </c>
      <c r="P424" s="48">
        <f t="shared" si="64"/>
        <v>0.17435897435897435</v>
      </c>
      <c r="Q424" s="42">
        <v>25</v>
      </c>
      <c r="R424" s="42">
        <v>258</v>
      </c>
      <c r="S424" s="48">
        <f t="shared" si="65"/>
        <v>0.91166077738515905</v>
      </c>
      <c r="T424" s="44">
        <v>839</v>
      </c>
      <c r="U424" s="45">
        <f t="shared" si="66"/>
        <v>0.13230035756853398</v>
      </c>
      <c r="V424" s="44">
        <v>18</v>
      </c>
      <c r="W424" s="44">
        <v>93</v>
      </c>
      <c r="X424" s="45">
        <f t="shared" si="67"/>
        <v>0.83783783783783783</v>
      </c>
      <c r="Y424" s="49">
        <f t="shared" si="68"/>
        <v>0.17004528765265434</v>
      </c>
      <c r="Z424" s="49">
        <f t="shared" si="69"/>
        <v>0.92417132899756516</v>
      </c>
    </row>
    <row r="425" spans="1:26" x14ac:dyDescent="0.25">
      <c r="A425" s="47">
        <v>3287</v>
      </c>
      <c r="B425" s="42">
        <v>2417</v>
      </c>
      <c r="C425" s="42">
        <v>564</v>
      </c>
      <c r="D425" s="48">
        <f t="shared" si="60"/>
        <v>0.23334712453454695</v>
      </c>
      <c r="E425" s="42">
        <v>15</v>
      </c>
      <c r="F425" s="42">
        <v>182</v>
      </c>
      <c r="G425" s="48">
        <f t="shared" si="61"/>
        <v>0.92385786802030456</v>
      </c>
      <c r="H425" s="44">
        <v>2359</v>
      </c>
      <c r="I425" s="44">
        <v>444</v>
      </c>
      <c r="J425" s="45">
        <f t="shared" si="62"/>
        <v>0.18821534548537516</v>
      </c>
      <c r="K425" s="44">
        <v>43</v>
      </c>
      <c r="L425" s="44">
        <v>181</v>
      </c>
      <c r="M425" s="45">
        <f t="shared" si="63"/>
        <v>0.8080357142857143</v>
      </c>
      <c r="N425" s="42">
        <v>2490</v>
      </c>
      <c r="O425" s="42">
        <v>441</v>
      </c>
      <c r="P425" s="48">
        <f t="shared" si="64"/>
        <v>0.17710843373493976</v>
      </c>
      <c r="Q425" s="42">
        <v>174</v>
      </c>
      <c r="R425" s="42">
        <v>502</v>
      </c>
      <c r="S425" s="48">
        <f t="shared" si="65"/>
        <v>0.74260355029585801</v>
      </c>
      <c r="T425" s="44">
        <v>2513</v>
      </c>
      <c r="U425" s="45">
        <f t="shared" si="66"/>
        <v>0.15081575805809788</v>
      </c>
      <c r="V425" s="44">
        <v>123</v>
      </c>
      <c r="W425" s="44">
        <v>256</v>
      </c>
      <c r="X425" s="45">
        <f t="shared" si="67"/>
        <v>0.67546174142480209</v>
      </c>
      <c r="Y425" s="49">
        <f t="shared" si="68"/>
        <v>0.18737166545323994</v>
      </c>
      <c r="Z425" s="49">
        <f t="shared" si="69"/>
        <v>0.78748971850666971</v>
      </c>
    </row>
    <row r="426" spans="1:26" x14ac:dyDescent="0.25">
      <c r="A426" s="47">
        <v>3289</v>
      </c>
      <c r="B426" s="42">
        <v>2608</v>
      </c>
      <c r="C426" s="42">
        <v>467</v>
      </c>
      <c r="D426" s="48">
        <f t="shared" si="60"/>
        <v>0.1790644171779141</v>
      </c>
      <c r="E426" s="42">
        <v>34</v>
      </c>
      <c r="F426" s="42">
        <v>346</v>
      </c>
      <c r="G426" s="48">
        <f t="shared" si="61"/>
        <v>0.91052631578947374</v>
      </c>
      <c r="H426" s="44">
        <v>2557</v>
      </c>
      <c r="I426" s="44">
        <v>318</v>
      </c>
      <c r="J426" s="45">
        <f t="shared" si="62"/>
        <v>0.12436448963629253</v>
      </c>
      <c r="K426" s="44">
        <v>53</v>
      </c>
      <c r="L426" s="44">
        <v>264</v>
      </c>
      <c r="M426" s="45">
        <f t="shared" si="63"/>
        <v>0.83280757097791802</v>
      </c>
      <c r="N426" s="42">
        <v>2744</v>
      </c>
      <c r="O426" s="42">
        <v>345</v>
      </c>
      <c r="P426" s="48">
        <f t="shared" si="64"/>
        <v>0.12572886297376093</v>
      </c>
      <c r="Q426" s="42">
        <v>170</v>
      </c>
      <c r="R426" s="42">
        <v>578</v>
      </c>
      <c r="S426" s="48">
        <f t="shared" si="65"/>
        <v>0.77272727272727271</v>
      </c>
      <c r="T426" s="44">
        <v>2761</v>
      </c>
      <c r="U426" s="45">
        <f t="shared" si="66"/>
        <v>0.16334661354581673</v>
      </c>
      <c r="V426" s="44">
        <v>141</v>
      </c>
      <c r="W426" s="44">
        <v>310</v>
      </c>
      <c r="X426" s="45">
        <f t="shared" si="67"/>
        <v>0.68736141906873616</v>
      </c>
      <c r="Y426" s="49">
        <f t="shared" si="68"/>
        <v>0.14812609583344608</v>
      </c>
      <c r="Z426" s="49">
        <f t="shared" si="69"/>
        <v>0.80085564464085013</v>
      </c>
    </row>
    <row r="427" spans="1:26" x14ac:dyDescent="0.25">
      <c r="A427" s="47">
        <v>3321</v>
      </c>
      <c r="B427" s="42">
        <v>4223</v>
      </c>
      <c r="C427" s="42">
        <v>760</v>
      </c>
      <c r="D427" s="48">
        <f t="shared" si="60"/>
        <v>0.17996684821217143</v>
      </c>
      <c r="E427" s="42">
        <v>52</v>
      </c>
      <c r="F427" s="42">
        <v>400</v>
      </c>
      <c r="G427" s="48">
        <f t="shared" si="61"/>
        <v>0.88495575221238942</v>
      </c>
      <c r="H427" s="44">
        <v>4389</v>
      </c>
      <c r="I427" s="44">
        <v>684</v>
      </c>
      <c r="J427" s="45">
        <f t="shared" si="62"/>
        <v>0.15584415584415584</v>
      </c>
      <c r="K427" s="44">
        <v>93</v>
      </c>
      <c r="L427" s="44">
        <v>371</v>
      </c>
      <c r="M427" s="45">
        <f t="shared" si="63"/>
        <v>0.79956896551724133</v>
      </c>
      <c r="N427" s="42">
        <v>5070</v>
      </c>
      <c r="O427" s="42">
        <v>668</v>
      </c>
      <c r="P427" s="48">
        <f t="shared" si="64"/>
        <v>0.13175542406311638</v>
      </c>
      <c r="Q427" s="42">
        <v>302</v>
      </c>
      <c r="R427" s="42">
        <v>1079</v>
      </c>
      <c r="S427" s="48">
        <f t="shared" si="65"/>
        <v>0.78131788559015203</v>
      </c>
      <c r="T427" s="44">
        <v>5210</v>
      </c>
      <c r="U427" s="45">
        <f t="shared" si="66"/>
        <v>0.15143953934740884</v>
      </c>
      <c r="V427" s="44">
        <v>272</v>
      </c>
      <c r="W427" s="44">
        <v>517</v>
      </c>
      <c r="X427" s="45">
        <f t="shared" si="67"/>
        <v>0.65525982256020276</v>
      </c>
      <c r="Y427" s="49">
        <f t="shared" si="68"/>
        <v>0.15475149186671311</v>
      </c>
      <c r="Z427" s="49">
        <f t="shared" si="69"/>
        <v>0.78027560646999639</v>
      </c>
    </row>
    <row r="428" spans="1:26" x14ac:dyDescent="0.25">
      <c r="A428" s="47">
        <v>3322</v>
      </c>
      <c r="B428" s="42">
        <v>2067</v>
      </c>
      <c r="C428" s="42">
        <v>363</v>
      </c>
      <c r="D428" s="48">
        <f t="shared" si="60"/>
        <v>0.17561683599419448</v>
      </c>
      <c r="E428" s="42">
        <v>30</v>
      </c>
      <c r="F428" s="42">
        <v>345</v>
      </c>
      <c r="G428" s="48">
        <f t="shared" si="61"/>
        <v>0.92</v>
      </c>
      <c r="H428" s="44">
        <v>2006</v>
      </c>
      <c r="I428" s="44">
        <v>364</v>
      </c>
      <c r="J428" s="45">
        <f t="shared" si="62"/>
        <v>0.1814556331006979</v>
      </c>
      <c r="K428" s="44">
        <v>57</v>
      </c>
      <c r="L428" s="44">
        <v>391</v>
      </c>
      <c r="M428" s="45">
        <f t="shared" si="63"/>
        <v>0.8727678571428571</v>
      </c>
      <c r="N428" s="42">
        <v>2062</v>
      </c>
      <c r="O428" s="42">
        <v>238</v>
      </c>
      <c r="P428" s="48">
        <f t="shared" si="64"/>
        <v>0.11542192046556742</v>
      </c>
      <c r="Q428" s="42">
        <v>190</v>
      </c>
      <c r="R428" s="42">
        <v>705</v>
      </c>
      <c r="S428" s="48">
        <f t="shared" si="65"/>
        <v>0.78770949720670391</v>
      </c>
      <c r="T428" s="44">
        <v>2041</v>
      </c>
      <c r="U428" s="45">
        <f t="shared" si="66"/>
        <v>0.25085742283194512</v>
      </c>
      <c r="V428" s="44">
        <v>172</v>
      </c>
      <c r="W428" s="44">
        <v>340</v>
      </c>
      <c r="X428" s="45">
        <f t="shared" si="67"/>
        <v>0.6640625</v>
      </c>
      <c r="Y428" s="49">
        <f t="shared" si="68"/>
        <v>0.18083795309810125</v>
      </c>
      <c r="Z428" s="49">
        <f t="shared" si="69"/>
        <v>0.81113496358739023</v>
      </c>
    </row>
    <row r="429" spans="1:26" x14ac:dyDescent="0.25">
      <c r="A429" s="47">
        <v>3323</v>
      </c>
      <c r="B429" s="42">
        <v>3252</v>
      </c>
      <c r="C429" s="42">
        <v>467</v>
      </c>
      <c r="D429" s="48">
        <f t="shared" si="60"/>
        <v>0.14360393603936039</v>
      </c>
      <c r="E429" s="42">
        <v>42</v>
      </c>
      <c r="F429" s="42">
        <v>621</v>
      </c>
      <c r="G429" s="48">
        <f t="shared" si="61"/>
        <v>0.93665158371040724</v>
      </c>
      <c r="H429" s="44">
        <v>3316</v>
      </c>
      <c r="I429" s="44">
        <v>546</v>
      </c>
      <c r="J429" s="45">
        <f t="shared" si="62"/>
        <v>0.1646562123039807</v>
      </c>
      <c r="K429" s="44">
        <v>60</v>
      </c>
      <c r="L429" s="44">
        <v>564</v>
      </c>
      <c r="M429" s="45">
        <f t="shared" si="63"/>
        <v>0.90384615384615385</v>
      </c>
      <c r="N429" s="42">
        <v>3410</v>
      </c>
      <c r="O429" s="42">
        <v>364</v>
      </c>
      <c r="P429" s="48">
        <f t="shared" si="64"/>
        <v>0.10674486803519062</v>
      </c>
      <c r="Q429" s="42">
        <v>210</v>
      </c>
      <c r="R429" s="42">
        <v>1230</v>
      </c>
      <c r="S429" s="48">
        <f t="shared" si="65"/>
        <v>0.85416666666666663</v>
      </c>
      <c r="T429" s="44">
        <v>3473</v>
      </c>
      <c r="U429" s="45">
        <f t="shared" si="66"/>
        <v>0.24042614454362224</v>
      </c>
      <c r="V429" s="44">
        <v>171</v>
      </c>
      <c r="W429" s="44">
        <v>664</v>
      </c>
      <c r="X429" s="45">
        <f t="shared" si="67"/>
        <v>0.79520958083832338</v>
      </c>
      <c r="Y429" s="49">
        <f t="shared" si="68"/>
        <v>0.16385779023053848</v>
      </c>
      <c r="Z429" s="49">
        <f t="shared" si="69"/>
        <v>0.87246849626538769</v>
      </c>
    </row>
    <row r="430" spans="1:26" x14ac:dyDescent="0.25">
      <c r="A430" s="47">
        <v>3324</v>
      </c>
      <c r="B430" s="42">
        <v>2222</v>
      </c>
      <c r="C430" s="42">
        <v>415</v>
      </c>
      <c r="D430" s="48">
        <f t="shared" si="60"/>
        <v>0.18676867686768678</v>
      </c>
      <c r="E430" s="42">
        <v>39</v>
      </c>
      <c r="F430" s="42">
        <v>356</v>
      </c>
      <c r="G430" s="48">
        <f t="shared" si="61"/>
        <v>0.90126582278481016</v>
      </c>
      <c r="H430" s="44">
        <v>2169</v>
      </c>
      <c r="I430" s="44">
        <v>353</v>
      </c>
      <c r="J430" s="45">
        <f t="shared" si="62"/>
        <v>0.16274781005071462</v>
      </c>
      <c r="K430" s="44">
        <v>74</v>
      </c>
      <c r="L430" s="44">
        <v>292</v>
      </c>
      <c r="M430" s="45">
        <f t="shared" si="63"/>
        <v>0.79781420765027322</v>
      </c>
      <c r="N430" s="42">
        <v>2374</v>
      </c>
      <c r="O430" s="42">
        <v>408</v>
      </c>
      <c r="P430" s="48">
        <f t="shared" si="64"/>
        <v>0.17186183656276327</v>
      </c>
      <c r="Q430" s="42">
        <v>163</v>
      </c>
      <c r="R430" s="42">
        <v>597</v>
      </c>
      <c r="S430" s="48">
        <f t="shared" si="65"/>
        <v>0.78552631578947374</v>
      </c>
      <c r="T430" s="44">
        <v>2338</v>
      </c>
      <c r="U430" s="45">
        <f t="shared" si="66"/>
        <v>0.17493584260051326</v>
      </c>
      <c r="V430" s="44">
        <v>107</v>
      </c>
      <c r="W430" s="44">
        <v>302</v>
      </c>
      <c r="X430" s="45">
        <f t="shared" si="67"/>
        <v>0.73838630806845962</v>
      </c>
      <c r="Y430" s="49">
        <f t="shared" si="68"/>
        <v>0.17407854152041946</v>
      </c>
      <c r="Z430" s="49">
        <f t="shared" si="69"/>
        <v>0.80574816357325418</v>
      </c>
    </row>
    <row r="431" spans="1:26" x14ac:dyDescent="0.25">
      <c r="A431" s="47">
        <v>3325</v>
      </c>
      <c r="B431" s="42">
        <v>1076</v>
      </c>
      <c r="C431" s="42">
        <v>291</v>
      </c>
      <c r="D431" s="48">
        <f t="shared" si="60"/>
        <v>0.2704460966542751</v>
      </c>
      <c r="E431" s="42">
        <v>15</v>
      </c>
      <c r="F431" s="42">
        <v>130</v>
      </c>
      <c r="G431" s="48">
        <f t="shared" si="61"/>
        <v>0.89655172413793105</v>
      </c>
      <c r="H431" s="44">
        <v>1058</v>
      </c>
      <c r="I431" s="44">
        <v>200</v>
      </c>
      <c r="J431" s="45">
        <f t="shared" si="62"/>
        <v>0.1890359168241966</v>
      </c>
      <c r="K431" s="44">
        <v>25</v>
      </c>
      <c r="L431" s="44">
        <v>126</v>
      </c>
      <c r="M431" s="45">
        <f t="shared" si="63"/>
        <v>0.83443708609271527</v>
      </c>
      <c r="N431" s="42">
        <v>1068</v>
      </c>
      <c r="O431" s="42">
        <v>189</v>
      </c>
      <c r="P431" s="48">
        <f t="shared" si="64"/>
        <v>0.17696629213483145</v>
      </c>
      <c r="Q431" s="42">
        <v>62</v>
      </c>
      <c r="R431" s="42">
        <v>269</v>
      </c>
      <c r="S431" s="48">
        <f t="shared" si="65"/>
        <v>0.81268882175226587</v>
      </c>
      <c r="T431" s="44">
        <v>1101</v>
      </c>
      <c r="U431" s="45">
        <f t="shared" si="66"/>
        <v>0.17529518619436876</v>
      </c>
      <c r="V431" s="44">
        <v>52</v>
      </c>
      <c r="W431" s="44">
        <v>141</v>
      </c>
      <c r="X431" s="45">
        <f t="shared" si="67"/>
        <v>0.73056994818652854</v>
      </c>
      <c r="Y431" s="49">
        <f t="shared" si="68"/>
        <v>0.20293587295191798</v>
      </c>
      <c r="Z431" s="49">
        <f t="shared" si="69"/>
        <v>0.81856189504236021</v>
      </c>
    </row>
    <row r="432" spans="1:26" x14ac:dyDescent="0.25">
      <c r="A432" s="47">
        <v>3326</v>
      </c>
      <c r="B432" s="42">
        <v>912</v>
      </c>
      <c r="C432" s="42">
        <v>179</v>
      </c>
      <c r="D432" s="48">
        <f t="shared" si="60"/>
        <v>0.1962719298245614</v>
      </c>
      <c r="E432" s="42">
        <v>13</v>
      </c>
      <c r="F432" s="42">
        <v>99</v>
      </c>
      <c r="G432" s="48">
        <f t="shared" si="61"/>
        <v>0.8839285714285714</v>
      </c>
      <c r="H432" s="44">
        <v>867</v>
      </c>
      <c r="I432" s="44">
        <v>133</v>
      </c>
      <c r="J432" s="45">
        <f t="shared" si="62"/>
        <v>0.15340253748558247</v>
      </c>
      <c r="K432" s="44">
        <v>25</v>
      </c>
      <c r="L432" s="44">
        <v>98</v>
      </c>
      <c r="M432" s="45">
        <f t="shared" si="63"/>
        <v>0.7967479674796748</v>
      </c>
      <c r="N432" s="42">
        <v>906</v>
      </c>
      <c r="O432" s="42">
        <v>125</v>
      </c>
      <c r="P432" s="48">
        <f t="shared" si="64"/>
        <v>0.13796909492273732</v>
      </c>
      <c r="Q432" s="42">
        <v>69</v>
      </c>
      <c r="R432" s="42">
        <v>148</v>
      </c>
      <c r="S432" s="48">
        <f t="shared" si="65"/>
        <v>0.6820276497695853</v>
      </c>
      <c r="T432" s="44">
        <v>959</v>
      </c>
      <c r="U432" s="45">
        <f t="shared" si="66"/>
        <v>0.13764337851929093</v>
      </c>
      <c r="V432" s="44">
        <v>58</v>
      </c>
      <c r="W432" s="44">
        <v>74</v>
      </c>
      <c r="X432" s="45">
        <f t="shared" si="67"/>
        <v>0.56060606060606055</v>
      </c>
      <c r="Y432" s="49">
        <f t="shared" si="68"/>
        <v>0.15632173518804302</v>
      </c>
      <c r="Z432" s="49">
        <f t="shared" si="69"/>
        <v>0.73082756232097301</v>
      </c>
    </row>
    <row r="433" spans="1:26" x14ac:dyDescent="0.25">
      <c r="A433" s="47">
        <v>3327</v>
      </c>
      <c r="B433" s="42">
        <v>1658</v>
      </c>
      <c r="C433" s="42">
        <v>330</v>
      </c>
      <c r="D433" s="48">
        <f t="shared" si="60"/>
        <v>0.19903498190591074</v>
      </c>
      <c r="E433" s="42">
        <v>29</v>
      </c>
      <c r="F433" s="42">
        <v>340</v>
      </c>
      <c r="G433" s="48">
        <f t="shared" si="61"/>
        <v>0.92140921409214094</v>
      </c>
      <c r="H433" s="44">
        <v>1648</v>
      </c>
      <c r="I433" s="44">
        <v>291</v>
      </c>
      <c r="J433" s="45">
        <f t="shared" si="62"/>
        <v>0.17657766990291263</v>
      </c>
      <c r="K433" s="44">
        <v>57</v>
      </c>
      <c r="L433" s="44">
        <v>327</v>
      </c>
      <c r="M433" s="45">
        <f t="shared" si="63"/>
        <v>0.8515625</v>
      </c>
      <c r="N433" s="42">
        <v>1651</v>
      </c>
      <c r="O433" s="42">
        <v>217</v>
      </c>
      <c r="P433" s="48">
        <f t="shared" si="64"/>
        <v>0.13143549364021806</v>
      </c>
      <c r="Q433" s="42">
        <v>151</v>
      </c>
      <c r="R433" s="42">
        <v>546</v>
      </c>
      <c r="S433" s="48">
        <f t="shared" si="65"/>
        <v>0.78335724533715922</v>
      </c>
      <c r="T433" s="44">
        <v>1655</v>
      </c>
      <c r="U433" s="45">
        <f t="shared" si="66"/>
        <v>0.26586102719033233</v>
      </c>
      <c r="V433" s="44">
        <v>148</v>
      </c>
      <c r="W433" s="44">
        <v>292</v>
      </c>
      <c r="X433" s="45">
        <f t="shared" si="67"/>
        <v>0.66363636363636369</v>
      </c>
      <c r="Y433" s="49">
        <f t="shared" si="68"/>
        <v>0.19322729315984344</v>
      </c>
      <c r="Z433" s="49">
        <f t="shared" si="69"/>
        <v>0.80499133076641605</v>
      </c>
    </row>
    <row r="434" spans="1:26" x14ac:dyDescent="0.25">
      <c r="A434" s="47">
        <v>3329</v>
      </c>
      <c r="B434" s="42">
        <v>2164</v>
      </c>
      <c r="C434" s="42">
        <v>485</v>
      </c>
      <c r="D434" s="48">
        <f t="shared" si="60"/>
        <v>0.22412199630314233</v>
      </c>
      <c r="E434" s="42">
        <v>46</v>
      </c>
      <c r="F434" s="42">
        <v>213</v>
      </c>
      <c r="G434" s="48">
        <f t="shared" si="61"/>
        <v>0.82239382239382242</v>
      </c>
      <c r="H434" s="44">
        <v>2224</v>
      </c>
      <c r="I434" s="44">
        <v>366</v>
      </c>
      <c r="J434" s="45">
        <f t="shared" si="62"/>
        <v>0.16456834532374101</v>
      </c>
      <c r="K434" s="44">
        <v>82</v>
      </c>
      <c r="L434" s="44">
        <v>243</v>
      </c>
      <c r="M434" s="45">
        <f t="shared" si="63"/>
        <v>0.74769230769230766</v>
      </c>
      <c r="N434" s="42">
        <v>2492</v>
      </c>
      <c r="O434" s="42">
        <v>368</v>
      </c>
      <c r="P434" s="48">
        <f t="shared" si="64"/>
        <v>0.1476725521669342</v>
      </c>
      <c r="Q434" s="42">
        <v>233</v>
      </c>
      <c r="R434" s="42">
        <v>441</v>
      </c>
      <c r="S434" s="48">
        <f t="shared" si="65"/>
        <v>0.6543026706231454</v>
      </c>
      <c r="T434" s="44">
        <v>2489</v>
      </c>
      <c r="U434" s="45">
        <f t="shared" si="66"/>
        <v>0.15307352350341502</v>
      </c>
      <c r="V434" s="44">
        <v>155</v>
      </c>
      <c r="W434" s="44">
        <v>226</v>
      </c>
      <c r="X434" s="45">
        <f t="shared" si="67"/>
        <v>0.59317585301837272</v>
      </c>
      <c r="Y434" s="49">
        <f t="shared" si="68"/>
        <v>0.17235910432430815</v>
      </c>
      <c r="Z434" s="49">
        <f t="shared" si="69"/>
        <v>0.7043911634319121</v>
      </c>
    </row>
    <row r="435" spans="1:26" x14ac:dyDescent="0.25">
      <c r="A435" s="47">
        <v>3330</v>
      </c>
      <c r="B435" s="42">
        <v>1146</v>
      </c>
      <c r="C435" s="42">
        <v>177</v>
      </c>
      <c r="D435" s="48">
        <f t="shared" si="60"/>
        <v>0.15445026178010471</v>
      </c>
      <c r="E435" s="42">
        <v>16</v>
      </c>
      <c r="F435" s="42">
        <v>243</v>
      </c>
      <c r="G435" s="48">
        <f t="shared" si="61"/>
        <v>0.93822393822393824</v>
      </c>
      <c r="H435" s="44">
        <v>1106</v>
      </c>
      <c r="I435" s="44">
        <v>219</v>
      </c>
      <c r="J435" s="45">
        <f t="shared" si="62"/>
        <v>0.19801084990958409</v>
      </c>
      <c r="K435" s="44">
        <v>31</v>
      </c>
      <c r="L435" s="44">
        <v>259</v>
      </c>
      <c r="M435" s="45">
        <f t="shared" si="63"/>
        <v>0.89310344827586208</v>
      </c>
      <c r="N435" s="42">
        <v>1125</v>
      </c>
      <c r="O435" s="42">
        <v>126</v>
      </c>
      <c r="P435" s="48">
        <f t="shared" si="64"/>
        <v>0.112</v>
      </c>
      <c r="Q435" s="42">
        <v>70</v>
      </c>
      <c r="R435" s="42">
        <v>453</v>
      </c>
      <c r="S435" s="48">
        <f t="shared" si="65"/>
        <v>0.86615678776290628</v>
      </c>
      <c r="T435" s="44">
        <v>1122</v>
      </c>
      <c r="U435" s="45">
        <f t="shared" si="66"/>
        <v>0.29411764705882354</v>
      </c>
      <c r="V435" s="44">
        <v>76</v>
      </c>
      <c r="W435" s="44">
        <v>254</v>
      </c>
      <c r="X435" s="45">
        <f t="shared" si="67"/>
        <v>0.76969696969696966</v>
      </c>
      <c r="Y435" s="49">
        <f t="shared" si="68"/>
        <v>0.18964468968712808</v>
      </c>
      <c r="Z435" s="49">
        <f t="shared" si="69"/>
        <v>0.86679528598991906</v>
      </c>
    </row>
    <row r="436" spans="1:26" x14ac:dyDescent="0.25">
      <c r="A436" s="47">
        <v>3331</v>
      </c>
      <c r="B436" s="42">
        <v>3504</v>
      </c>
      <c r="C436" s="42">
        <v>607</v>
      </c>
      <c r="D436" s="48">
        <f t="shared" si="60"/>
        <v>0.17323059360730594</v>
      </c>
      <c r="E436" s="42">
        <v>18</v>
      </c>
      <c r="F436" s="42">
        <v>613</v>
      </c>
      <c r="G436" s="48">
        <f t="shared" si="61"/>
        <v>0.97147385103011097</v>
      </c>
      <c r="H436" s="44">
        <v>3629</v>
      </c>
      <c r="I436" s="44">
        <v>754</v>
      </c>
      <c r="J436" s="45">
        <f t="shared" si="62"/>
        <v>0.20777073573987323</v>
      </c>
      <c r="K436" s="44">
        <v>62</v>
      </c>
      <c r="L436" s="44">
        <v>584</v>
      </c>
      <c r="M436" s="45">
        <f t="shared" si="63"/>
        <v>0.90402476780185759</v>
      </c>
      <c r="N436" s="42">
        <v>3954</v>
      </c>
      <c r="O436" s="42">
        <v>463</v>
      </c>
      <c r="P436" s="48">
        <f t="shared" si="64"/>
        <v>0.11709661102680829</v>
      </c>
      <c r="Q436" s="42">
        <v>187</v>
      </c>
      <c r="R436" s="42">
        <v>1492</v>
      </c>
      <c r="S436" s="48">
        <f t="shared" si="65"/>
        <v>0.88862418106015484</v>
      </c>
      <c r="T436" s="44">
        <v>4124</v>
      </c>
      <c r="U436" s="45">
        <f t="shared" si="66"/>
        <v>0.23981571290009698</v>
      </c>
      <c r="V436" s="44">
        <v>190</v>
      </c>
      <c r="W436" s="44">
        <v>799</v>
      </c>
      <c r="X436" s="45">
        <f t="shared" si="67"/>
        <v>0.80788675429726997</v>
      </c>
      <c r="Y436" s="49">
        <f t="shared" si="68"/>
        <v>0.18447841331852113</v>
      </c>
      <c r="Z436" s="49">
        <f t="shared" si="69"/>
        <v>0.89300238854734837</v>
      </c>
    </row>
    <row r="437" spans="1:26" x14ac:dyDescent="0.25">
      <c r="A437" s="47">
        <v>3332</v>
      </c>
      <c r="B437" s="42">
        <v>2932</v>
      </c>
      <c r="C437" s="42">
        <v>606</v>
      </c>
      <c r="D437" s="48">
        <f t="shared" si="60"/>
        <v>0.20668485675306958</v>
      </c>
      <c r="E437" s="42">
        <v>40</v>
      </c>
      <c r="F437" s="42">
        <v>187</v>
      </c>
      <c r="G437" s="48">
        <f t="shared" si="61"/>
        <v>0.82378854625550657</v>
      </c>
      <c r="H437" s="44">
        <v>2953</v>
      </c>
      <c r="I437" s="44">
        <v>388</v>
      </c>
      <c r="J437" s="45">
        <f t="shared" si="62"/>
        <v>0.13139180494412461</v>
      </c>
      <c r="K437" s="44">
        <v>58</v>
      </c>
      <c r="L437" s="44">
        <v>187</v>
      </c>
      <c r="M437" s="45">
        <f t="shared" si="63"/>
        <v>0.76326530612244903</v>
      </c>
      <c r="N437" s="42">
        <v>3199</v>
      </c>
      <c r="O437" s="42">
        <v>501</v>
      </c>
      <c r="P437" s="48">
        <f t="shared" si="64"/>
        <v>0.15661144107533603</v>
      </c>
      <c r="Q437" s="42">
        <v>203</v>
      </c>
      <c r="R437" s="42">
        <v>476</v>
      </c>
      <c r="S437" s="48">
        <f t="shared" si="65"/>
        <v>0.7010309278350515</v>
      </c>
      <c r="T437" s="44">
        <v>3195</v>
      </c>
      <c r="U437" s="45">
        <f t="shared" si="66"/>
        <v>0.11737089201877934</v>
      </c>
      <c r="V437" s="44">
        <v>128</v>
      </c>
      <c r="W437" s="44">
        <v>247</v>
      </c>
      <c r="X437" s="45">
        <f t="shared" si="67"/>
        <v>0.65866666666666662</v>
      </c>
      <c r="Y437" s="49">
        <f t="shared" si="68"/>
        <v>0.15301474869782739</v>
      </c>
      <c r="Z437" s="49">
        <f t="shared" si="69"/>
        <v>0.73668786171991851</v>
      </c>
    </row>
    <row r="438" spans="1:26" x14ac:dyDescent="0.25">
      <c r="A438" s="47">
        <v>3333</v>
      </c>
      <c r="B438" s="42">
        <v>4090</v>
      </c>
      <c r="C438" s="42">
        <v>771</v>
      </c>
      <c r="D438" s="48">
        <f t="shared" si="60"/>
        <v>0.18850855745721271</v>
      </c>
      <c r="E438" s="42">
        <v>58</v>
      </c>
      <c r="F438" s="42">
        <v>598</v>
      </c>
      <c r="G438" s="48">
        <f t="shared" si="61"/>
        <v>0.91158536585365857</v>
      </c>
      <c r="H438" s="44">
        <v>4080</v>
      </c>
      <c r="I438" s="44">
        <v>536</v>
      </c>
      <c r="J438" s="45">
        <f t="shared" si="62"/>
        <v>0.13137254901960785</v>
      </c>
      <c r="K438" s="44">
        <v>128</v>
      </c>
      <c r="L438" s="44">
        <v>579</v>
      </c>
      <c r="M438" s="45">
        <f t="shared" si="63"/>
        <v>0.81895332390381892</v>
      </c>
      <c r="N438" s="42">
        <v>4512</v>
      </c>
      <c r="O438" s="42">
        <v>581</v>
      </c>
      <c r="P438" s="48">
        <f t="shared" si="64"/>
        <v>0.1287677304964539</v>
      </c>
      <c r="Q438" s="42">
        <v>367</v>
      </c>
      <c r="R438" s="42">
        <v>1185</v>
      </c>
      <c r="S438" s="48">
        <f t="shared" si="65"/>
        <v>0.7635309278350515</v>
      </c>
      <c r="T438" s="44">
        <v>4642</v>
      </c>
      <c r="U438" s="45">
        <f t="shared" si="66"/>
        <v>0.19366652305040929</v>
      </c>
      <c r="V438" s="44">
        <v>235</v>
      </c>
      <c r="W438" s="44">
        <v>664</v>
      </c>
      <c r="X438" s="45">
        <f t="shared" si="67"/>
        <v>0.73859844271412678</v>
      </c>
      <c r="Y438" s="49">
        <f t="shared" si="68"/>
        <v>0.16057884000592093</v>
      </c>
      <c r="Z438" s="49">
        <f t="shared" si="69"/>
        <v>0.80816701507666389</v>
      </c>
    </row>
    <row r="439" spans="1:26" x14ac:dyDescent="0.25">
      <c r="A439" s="47">
        <v>3334</v>
      </c>
      <c r="B439" s="42">
        <v>1990</v>
      </c>
      <c r="C439" s="42">
        <v>398</v>
      </c>
      <c r="D439" s="48">
        <f t="shared" si="60"/>
        <v>0.2</v>
      </c>
      <c r="E439" s="42">
        <v>27</v>
      </c>
      <c r="F439" s="42">
        <v>251</v>
      </c>
      <c r="G439" s="48">
        <f t="shared" si="61"/>
        <v>0.90287769784172667</v>
      </c>
      <c r="H439" s="44">
        <v>1952</v>
      </c>
      <c r="I439" s="44">
        <v>329</v>
      </c>
      <c r="J439" s="45">
        <f t="shared" si="62"/>
        <v>0.16854508196721313</v>
      </c>
      <c r="K439" s="44">
        <v>80</v>
      </c>
      <c r="L439" s="44">
        <v>297</v>
      </c>
      <c r="M439" s="45">
        <f t="shared" si="63"/>
        <v>0.78779840848806371</v>
      </c>
      <c r="N439" s="42">
        <v>2166</v>
      </c>
      <c r="O439" s="42">
        <v>286</v>
      </c>
      <c r="P439" s="48">
        <f t="shared" si="64"/>
        <v>0.13204062788550322</v>
      </c>
      <c r="Q439" s="42">
        <v>218</v>
      </c>
      <c r="R439" s="42">
        <v>539</v>
      </c>
      <c r="S439" s="48">
        <f t="shared" si="65"/>
        <v>0.71202113606340822</v>
      </c>
      <c r="T439" s="44">
        <v>2132</v>
      </c>
      <c r="U439" s="45">
        <f t="shared" si="66"/>
        <v>0.2073170731707317</v>
      </c>
      <c r="V439" s="44">
        <v>161</v>
      </c>
      <c r="W439" s="44">
        <v>281</v>
      </c>
      <c r="X439" s="45">
        <f t="shared" si="67"/>
        <v>0.63574660633484159</v>
      </c>
      <c r="Y439" s="49">
        <f t="shared" si="68"/>
        <v>0.17697569575586203</v>
      </c>
      <c r="Z439" s="49">
        <f t="shared" si="69"/>
        <v>0.75961096218201007</v>
      </c>
    </row>
    <row r="440" spans="1:26" x14ac:dyDescent="0.25">
      <c r="A440" s="47">
        <v>3335</v>
      </c>
      <c r="B440" s="42">
        <v>2179</v>
      </c>
      <c r="C440" s="42">
        <v>429</v>
      </c>
      <c r="D440" s="48">
        <f t="shared" si="60"/>
        <v>0.19687930243230839</v>
      </c>
      <c r="E440" s="42">
        <v>39</v>
      </c>
      <c r="F440" s="42">
        <v>429</v>
      </c>
      <c r="G440" s="48">
        <f t="shared" si="61"/>
        <v>0.91666666666666663</v>
      </c>
      <c r="H440" s="44">
        <v>2113</v>
      </c>
      <c r="I440" s="44">
        <v>394</v>
      </c>
      <c r="J440" s="45">
        <f t="shared" si="62"/>
        <v>0.18646474207288216</v>
      </c>
      <c r="K440" s="44">
        <v>61</v>
      </c>
      <c r="L440" s="44">
        <v>460</v>
      </c>
      <c r="M440" s="45">
        <f t="shared" si="63"/>
        <v>0.88291746641074853</v>
      </c>
      <c r="N440" s="42">
        <v>2202</v>
      </c>
      <c r="O440" s="42">
        <v>264</v>
      </c>
      <c r="P440" s="48">
        <f t="shared" si="64"/>
        <v>0.11989100817438691</v>
      </c>
      <c r="Q440" s="42">
        <v>177</v>
      </c>
      <c r="R440" s="42">
        <v>710</v>
      </c>
      <c r="S440" s="48">
        <f t="shared" si="65"/>
        <v>0.80045095828635848</v>
      </c>
      <c r="T440" s="44">
        <v>2199</v>
      </c>
      <c r="U440" s="45">
        <f t="shared" si="66"/>
        <v>0.24420190995907232</v>
      </c>
      <c r="V440" s="44">
        <v>148</v>
      </c>
      <c r="W440" s="44">
        <v>389</v>
      </c>
      <c r="X440" s="45">
        <f t="shared" si="67"/>
        <v>0.72439478584729977</v>
      </c>
      <c r="Y440" s="49">
        <f t="shared" si="68"/>
        <v>0.18685924065966242</v>
      </c>
      <c r="Z440" s="49">
        <f t="shared" si="69"/>
        <v>0.83110746930276835</v>
      </c>
    </row>
    <row r="441" spans="1:26" x14ac:dyDescent="0.25">
      <c r="A441" s="47">
        <v>3336</v>
      </c>
      <c r="B441" s="42">
        <v>2108</v>
      </c>
      <c r="C441" s="42">
        <v>427</v>
      </c>
      <c r="D441" s="48">
        <f t="shared" si="60"/>
        <v>0.20256166982922202</v>
      </c>
      <c r="E441" s="42">
        <v>21</v>
      </c>
      <c r="F441" s="42">
        <v>230</v>
      </c>
      <c r="G441" s="48">
        <f t="shared" si="61"/>
        <v>0.91633466135458164</v>
      </c>
      <c r="H441" s="44">
        <v>2155</v>
      </c>
      <c r="I441" s="44">
        <v>307</v>
      </c>
      <c r="J441" s="45">
        <f t="shared" si="62"/>
        <v>0.14245939675174013</v>
      </c>
      <c r="K441" s="44">
        <v>70</v>
      </c>
      <c r="L441" s="44">
        <v>215</v>
      </c>
      <c r="M441" s="45">
        <f t="shared" si="63"/>
        <v>0.75438596491228072</v>
      </c>
      <c r="N441" s="42">
        <v>2589</v>
      </c>
      <c r="O441" s="42">
        <v>384</v>
      </c>
      <c r="P441" s="48">
        <f t="shared" si="64"/>
        <v>0.14831981460023175</v>
      </c>
      <c r="Q441" s="42">
        <v>230</v>
      </c>
      <c r="R441" s="42">
        <v>438</v>
      </c>
      <c r="S441" s="48">
        <f t="shared" si="65"/>
        <v>0.65568862275449102</v>
      </c>
      <c r="T441" s="44">
        <v>2865</v>
      </c>
      <c r="U441" s="45">
        <f t="shared" si="66"/>
        <v>0.14729493891797557</v>
      </c>
      <c r="V441" s="44">
        <v>181</v>
      </c>
      <c r="W441" s="44">
        <v>241</v>
      </c>
      <c r="X441" s="45">
        <f t="shared" si="67"/>
        <v>0.57109004739336489</v>
      </c>
      <c r="Y441" s="49">
        <f t="shared" si="68"/>
        <v>0.16015895502479238</v>
      </c>
      <c r="Z441" s="49">
        <f t="shared" si="69"/>
        <v>0.72437482410367959</v>
      </c>
    </row>
    <row r="442" spans="1:26" x14ac:dyDescent="0.25">
      <c r="A442" s="47">
        <v>3359</v>
      </c>
      <c r="B442" s="42">
        <v>2183</v>
      </c>
      <c r="C442" s="42">
        <v>340</v>
      </c>
      <c r="D442" s="48">
        <f t="shared" si="60"/>
        <v>0.15574896930829135</v>
      </c>
      <c r="E442" s="42">
        <v>22</v>
      </c>
      <c r="F442" s="42">
        <v>323</v>
      </c>
      <c r="G442" s="48">
        <f t="shared" si="61"/>
        <v>0.93623188405797098</v>
      </c>
      <c r="H442" s="44">
        <v>2211</v>
      </c>
      <c r="I442" s="44">
        <v>343</v>
      </c>
      <c r="J442" s="45">
        <f t="shared" si="62"/>
        <v>0.1551334237901402</v>
      </c>
      <c r="K442" s="44">
        <v>35</v>
      </c>
      <c r="L442" s="44">
        <v>265</v>
      </c>
      <c r="M442" s="45">
        <f t="shared" si="63"/>
        <v>0.8833333333333333</v>
      </c>
      <c r="N442" s="42">
        <v>2288</v>
      </c>
      <c r="O442" s="42">
        <v>252</v>
      </c>
      <c r="P442" s="48">
        <f t="shared" si="64"/>
        <v>0.11013986013986014</v>
      </c>
      <c r="Q442" s="42">
        <v>127</v>
      </c>
      <c r="R442" s="42">
        <v>714</v>
      </c>
      <c r="S442" s="48">
        <f t="shared" si="65"/>
        <v>0.84898929845422122</v>
      </c>
      <c r="T442" s="44">
        <v>2239</v>
      </c>
      <c r="U442" s="45">
        <f t="shared" si="66"/>
        <v>0.2184010719071014</v>
      </c>
      <c r="V442" s="44">
        <v>125</v>
      </c>
      <c r="W442" s="44">
        <v>364</v>
      </c>
      <c r="X442" s="45">
        <f t="shared" si="67"/>
        <v>0.7443762781186094</v>
      </c>
      <c r="Y442" s="49">
        <f t="shared" si="68"/>
        <v>0.15985583128634828</v>
      </c>
      <c r="Z442" s="49">
        <f t="shared" si="69"/>
        <v>0.85323269849103378</v>
      </c>
    </row>
    <row r="443" spans="1:26" x14ac:dyDescent="0.25">
      <c r="A443" s="47">
        <v>3361</v>
      </c>
      <c r="B443" s="42">
        <v>2563</v>
      </c>
      <c r="C443" s="42">
        <v>519</v>
      </c>
      <c r="D443" s="48">
        <f t="shared" si="60"/>
        <v>0.20249707374170894</v>
      </c>
      <c r="E443" s="42">
        <v>25</v>
      </c>
      <c r="F443" s="42">
        <v>246</v>
      </c>
      <c r="G443" s="48">
        <f t="shared" si="61"/>
        <v>0.90774907749077494</v>
      </c>
      <c r="H443" s="44">
        <v>2719</v>
      </c>
      <c r="I443" s="44">
        <v>526</v>
      </c>
      <c r="J443" s="45">
        <f t="shared" si="62"/>
        <v>0.19345347554247885</v>
      </c>
      <c r="K443" s="44">
        <v>54</v>
      </c>
      <c r="L443" s="44">
        <v>255</v>
      </c>
      <c r="M443" s="45">
        <f t="shared" si="63"/>
        <v>0.82524271844660191</v>
      </c>
      <c r="N443" s="42">
        <v>3036</v>
      </c>
      <c r="O443" s="42">
        <v>419</v>
      </c>
      <c r="P443" s="48">
        <f t="shared" si="64"/>
        <v>0.13801054018445322</v>
      </c>
      <c r="Q443" s="42">
        <v>245</v>
      </c>
      <c r="R443" s="42">
        <v>756</v>
      </c>
      <c r="S443" s="48">
        <f t="shared" si="65"/>
        <v>0.75524475524475521</v>
      </c>
      <c r="T443" s="44">
        <v>3053</v>
      </c>
      <c r="U443" s="45">
        <f t="shared" si="66"/>
        <v>0.19423517851293809</v>
      </c>
      <c r="V443" s="44">
        <v>194</v>
      </c>
      <c r="W443" s="44">
        <v>399</v>
      </c>
      <c r="X443" s="45">
        <f t="shared" si="67"/>
        <v>0.67284991568296793</v>
      </c>
      <c r="Y443" s="49">
        <f t="shared" si="68"/>
        <v>0.18204906699539475</v>
      </c>
      <c r="Z443" s="49">
        <f t="shared" si="69"/>
        <v>0.79027161671627499</v>
      </c>
    </row>
    <row r="444" spans="1:26" x14ac:dyDescent="0.25">
      <c r="A444" s="47">
        <v>3363</v>
      </c>
      <c r="B444" s="42">
        <v>410</v>
      </c>
      <c r="C444" s="42">
        <v>98</v>
      </c>
      <c r="D444" s="48">
        <f t="shared" si="60"/>
        <v>0.23902439024390243</v>
      </c>
      <c r="E444" s="42">
        <v>7</v>
      </c>
      <c r="F444" s="42">
        <v>52</v>
      </c>
      <c r="G444" s="48">
        <f t="shared" si="61"/>
        <v>0.88135593220338981</v>
      </c>
      <c r="H444" s="44">
        <v>469</v>
      </c>
      <c r="I444" s="44">
        <v>114</v>
      </c>
      <c r="J444" s="45">
        <f t="shared" si="62"/>
        <v>0.24307036247334754</v>
      </c>
      <c r="K444" s="44">
        <v>9</v>
      </c>
      <c r="L444" s="44">
        <v>63</v>
      </c>
      <c r="M444" s="45">
        <f t="shared" si="63"/>
        <v>0.875</v>
      </c>
      <c r="N444" s="42">
        <v>586</v>
      </c>
      <c r="O444" s="42">
        <v>85</v>
      </c>
      <c r="P444" s="48">
        <f t="shared" si="64"/>
        <v>0.14505119453924914</v>
      </c>
      <c r="Q444" s="42">
        <v>19</v>
      </c>
      <c r="R444" s="42">
        <v>208</v>
      </c>
      <c r="S444" s="48">
        <f t="shared" si="65"/>
        <v>0.91629955947136565</v>
      </c>
      <c r="T444" s="44">
        <v>2829</v>
      </c>
      <c r="U444" s="45">
        <f t="shared" si="66"/>
        <v>0.11876988335100742</v>
      </c>
      <c r="V444" s="44">
        <v>104</v>
      </c>
      <c r="W444" s="44">
        <v>232</v>
      </c>
      <c r="X444" s="45">
        <f t="shared" si="67"/>
        <v>0.69047619047619047</v>
      </c>
      <c r="Y444" s="49">
        <f t="shared" si="68"/>
        <v>0.18647895765187664</v>
      </c>
      <c r="Z444" s="49">
        <f t="shared" si="69"/>
        <v>0.84078292053773651</v>
      </c>
    </row>
    <row r="445" spans="1:26" x14ac:dyDescent="0.25">
      <c r="A445" s="47">
        <v>3364</v>
      </c>
      <c r="B445" s="42">
        <v>735</v>
      </c>
      <c r="C445" s="42">
        <v>121</v>
      </c>
      <c r="D445" s="48">
        <f t="shared" si="60"/>
        <v>0.16462585034013605</v>
      </c>
      <c r="E445" s="42">
        <v>12</v>
      </c>
      <c r="F445" s="42">
        <v>62</v>
      </c>
      <c r="G445" s="48">
        <f t="shared" si="61"/>
        <v>0.83783783783783783</v>
      </c>
      <c r="H445" s="44">
        <v>846</v>
      </c>
      <c r="I445" s="44">
        <v>107</v>
      </c>
      <c r="J445" s="45">
        <f t="shared" si="62"/>
        <v>0.12647754137115838</v>
      </c>
      <c r="K445" s="44">
        <v>16</v>
      </c>
      <c r="L445" s="44">
        <v>63</v>
      </c>
      <c r="M445" s="45">
        <f t="shared" si="63"/>
        <v>0.79746835443037978</v>
      </c>
      <c r="N445" s="42">
        <v>997</v>
      </c>
      <c r="O445" s="42">
        <v>122</v>
      </c>
      <c r="P445" s="48">
        <f t="shared" si="64"/>
        <v>0.12236710130391174</v>
      </c>
      <c r="Q445" s="42">
        <v>70</v>
      </c>
      <c r="R445" s="42">
        <v>171</v>
      </c>
      <c r="S445" s="48">
        <f t="shared" si="65"/>
        <v>0.70954356846473032</v>
      </c>
      <c r="T445" s="44">
        <v>1050</v>
      </c>
      <c r="U445" s="45">
        <f t="shared" si="66"/>
        <v>0.10857142857142857</v>
      </c>
      <c r="V445" s="44">
        <v>45</v>
      </c>
      <c r="W445" s="44">
        <v>69</v>
      </c>
      <c r="X445" s="45">
        <f t="shared" si="67"/>
        <v>0.60526315789473684</v>
      </c>
      <c r="Y445" s="49">
        <f t="shared" si="68"/>
        <v>0.13051048039665869</v>
      </c>
      <c r="Z445" s="49">
        <f t="shared" si="69"/>
        <v>0.73752822965692122</v>
      </c>
    </row>
    <row r="446" spans="1:26" x14ac:dyDescent="0.25">
      <c r="A446" s="47">
        <v>3365</v>
      </c>
      <c r="B446" s="42">
        <v>3437</v>
      </c>
      <c r="C446" s="42">
        <v>573</v>
      </c>
      <c r="D446" s="48">
        <f t="shared" si="60"/>
        <v>0.16671515856851907</v>
      </c>
      <c r="E446" s="42">
        <v>26</v>
      </c>
      <c r="F446" s="42">
        <v>406</v>
      </c>
      <c r="G446" s="48">
        <f t="shared" si="61"/>
        <v>0.93981481481481477</v>
      </c>
      <c r="H446" s="44">
        <v>3672</v>
      </c>
      <c r="I446" s="44">
        <v>768</v>
      </c>
      <c r="J446" s="45">
        <f t="shared" si="62"/>
        <v>0.20915032679738563</v>
      </c>
      <c r="K446" s="44">
        <v>57</v>
      </c>
      <c r="L446" s="44">
        <v>385</v>
      </c>
      <c r="M446" s="45">
        <f t="shared" si="63"/>
        <v>0.87104072398190047</v>
      </c>
      <c r="N446" s="42">
        <v>3966</v>
      </c>
      <c r="O446" s="42">
        <v>407</v>
      </c>
      <c r="P446" s="48">
        <f t="shared" si="64"/>
        <v>0.10262228946041352</v>
      </c>
      <c r="Q446" s="42">
        <v>186</v>
      </c>
      <c r="R446" s="42">
        <v>1227</v>
      </c>
      <c r="S446" s="48">
        <f t="shared" si="65"/>
        <v>0.86836518046709132</v>
      </c>
      <c r="T446" s="44">
        <v>4084</v>
      </c>
      <c r="U446" s="45">
        <f t="shared" si="66"/>
        <v>0.21914789422135161</v>
      </c>
      <c r="V446" s="44">
        <v>188</v>
      </c>
      <c r="W446" s="44">
        <v>707</v>
      </c>
      <c r="X446" s="45">
        <f t="shared" si="67"/>
        <v>0.78994413407821229</v>
      </c>
      <c r="Y446" s="49">
        <f t="shared" si="68"/>
        <v>0.17440891726191746</v>
      </c>
      <c r="Z446" s="49">
        <f t="shared" si="69"/>
        <v>0.86729121333550474</v>
      </c>
    </row>
    <row r="447" spans="1:26" x14ac:dyDescent="0.25">
      <c r="A447" s="47">
        <v>3367</v>
      </c>
      <c r="B447" s="42">
        <v>1721</v>
      </c>
      <c r="C447" s="42">
        <v>374</v>
      </c>
      <c r="D447" s="48">
        <f t="shared" si="60"/>
        <v>0.21731551423590936</v>
      </c>
      <c r="E447" s="42">
        <v>16</v>
      </c>
      <c r="F447" s="42">
        <v>200</v>
      </c>
      <c r="G447" s="48">
        <f t="shared" si="61"/>
        <v>0.92592592592592593</v>
      </c>
      <c r="H447" s="44">
        <v>1702</v>
      </c>
      <c r="I447" s="44">
        <v>333</v>
      </c>
      <c r="J447" s="45">
        <f t="shared" si="62"/>
        <v>0.19565217391304349</v>
      </c>
      <c r="K447" s="44">
        <v>46</v>
      </c>
      <c r="L447" s="44">
        <v>167</v>
      </c>
      <c r="M447" s="45">
        <f t="shared" si="63"/>
        <v>0.784037558685446</v>
      </c>
      <c r="N447" s="42">
        <v>1763</v>
      </c>
      <c r="O447" s="42">
        <v>287</v>
      </c>
      <c r="P447" s="48">
        <f t="shared" si="64"/>
        <v>0.16279069767441862</v>
      </c>
      <c r="Q447" s="42">
        <v>148</v>
      </c>
      <c r="R447" s="42">
        <v>439</v>
      </c>
      <c r="S447" s="48">
        <f t="shared" si="65"/>
        <v>0.74787052810902899</v>
      </c>
      <c r="T447" s="44">
        <v>1761</v>
      </c>
      <c r="U447" s="45">
        <f t="shared" si="66"/>
        <v>0.19363997728563317</v>
      </c>
      <c r="V447" s="44">
        <v>99</v>
      </c>
      <c r="W447" s="44">
        <v>242</v>
      </c>
      <c r="X447" s="45">
        <f t="shared" si="67"/>
        <v>0.70967741935483875</v>
      </c>
      <c r="Y447" s="49">
        <f t="shared" si="68"/>
        <v>0.19234959077725114</v>
      </c>
      <c r="Z447" s="49">
        <f t="shared" si="69"/>
        <v>0.79187785801880994</v>
      </c>
    </row>
    <row r="448" spans="1:26" x14ac:dyDescent="0.25">
      <c r="A448" s="47">
        <v>3368</v>
      </c>
      <c r="B448" s="42">
        <v>822</v>
      </c>
      <c r="C448" s="42">
        <v>146</v>
      </c>
      <c r="D448" s="48">
        <f t="shared" si="60"/>
        <v>0.17761557177615572</v>
      </c>
      <c r="E448" s="42">
        <v>21</v>
      </c>
      <c r="F448" s="42">
        <v>181</v>
      </c>
      <c r="G448" s="48">
        <f t="shared" si="61"/>
        <v>0.89603960396039606</v>
      </c>
      <c r="H448" s="44">
        <v>798</v>
      </c>
      <c r="I448" s="44">
        <v>132</v>
      </c>
      <c r="J448" s="45">
        <f t="shared" si="62"/>
        <v>0.16541353383458646</v>
      </c>
      <c r="K448" s="44">
        <v>31</v>
      </c>
      <c r="L448" s="44">
        <v>159</v>
      </c>
      <c r="M448" s="45">
        <f t="shared" si="63"/>
        <v>0.83684210526315794</v>
      </c>
      <c r="N448" s="42">
        <v>799</v>
      </c>
      <c r="O448" s="42">
        <v>113</v>
      </c>
      <c r="P448" s="48">
        <f t="shared" si="64"/>
        <v>0.1414267834793492</v>
      </c>
      <c r="Q448" s="42">
        <v>62</v>
      </c>
      <c r="R448" s="42">
        <v>295</v>
      </c>
      <c r="S448" s="48">
        <f t="shared" si="65"/>
        <v>0.8263305322128851</v>
      </c>
      <c r="T448" s="44">
        <v>779</v>
      </c>
      <c r="U448" s="45">
        <f t="shared" si="66"/>
        <v>0.24005134788189988</v>
      </c>
      <c r="V448" s="44">
        <v>50</v>
      </c>
      <c r="W448" s="44">
        <v>137</v>
      </c>
      <c r="X448" s="45">
        <f t="shared" si="67"/>
        <v>0.73262032085561501</v>
      </c>
      <c r="Y448" s="49">
        <f t="shared" si="68"/>
        <v>0.18112680924299782</v>
      </c>
      <c r="Z448" s="49">
        <f t="shared" si="69"/>
        <v>0.82295814057301353</v>
      </c>
    </row>
    <row r="449" spans="1:26" x14ac:dyDescent="0.25">
      <c r="A449" s="47">
        <v>3372</v>
      </c>
      <c r="B449" s="42">
        <v>4927</v>
      </c>
      <c r="C449" s="42">
        <v>977</v>
      </c>
      <c r="D449" s="48">
        <f t="shared" si="60"/>
        <v>0.19829510858534605</v>
      </c>
      <c r="E449" s="42">
        <v>29</v>
      </c>
      <c r="F449" s="42">
        <v>393</v>
      </c>
      <c r="G449" s="48">
        <f t="shared" si="61"/>
        <v>0.93127962085308058</v>
      </c>
      <c r="H449" s="44">
        <v>5680</v>
      </c>
      <c r="I449" s="44">
        <v>929</v>
      </c>
      <c r="J449" s="45">
        <f t="shared" si="62"/>
        <v>0.16355633802816902</v>
      </c>
      <c r="K449" s="44">
        <v>95</v>
      </c>
      <c r="L449" s="44">
        <v>452</v>
      </c>
      <c r="M449" s="45">
        <f t="shared" si="63"/>
        <v>0.82632541133455206</v>
      </c>
      <c r="N449" s="42">
        <v>6837</v>
      </c>
      <c r="O449" s="42">
        <v>878</v>
      </c>
      <c r="P449" s="48">
        <f t="shared" si="64"/>
        <v>0.12841889717712446</v>
      </c>
      <c r="Q449" s="42">
        <v>398</v>
      </c>
      <c r="R449" s="42">
        <v>1514</v>
      </c>
      <c r="S449" s="48">
        <f t="shared" si="65"/>
        <v>0.79184100418410042</v>
      </c>
      <c r="T449" s="44">
        <v>3536</v>
      </c>
      <c r="U449" s="45">
        <f t="shared" si="66"/>
        <v>0.12811085972850678</v>
      </c>
      <c r="V449" s="44">
        <v>169</v>
      </c>
      <c r="W449" s="44">
        <v>284</v>
      </c>
      <c r="X449" s="45">
        <f t="shared" si="67"/>
        <v>0.6269315673289183</v>
      </c>
      <c r="Y449" s="49">
        <f t="shared" si="68"/>
        <v>0.15459530087978657</v>
      </c>
      <c r="Z449" s="49">
        <f t="shared" si="69"/>
        <v>0.79409440092516281</v>
      </c>
    </row>
    <row r="450" spans="1:26" x14ac:dyDescent="0.25">
      <c r="A450" s="47">
        <v>3384</v>
      </c>
      <c r="B450" s="42">
        <v>1530</v>
      </c>
      <c r="C450" s="42">
        <v>341</v>
      </c>
      <c r="D450" s="48">
        <f t="shared" ref="D450:D513" si="70">IF(C450&gt;0, C450/B450, 0)</f>
        <v>0.22287581699346407</v>
      </c>
      <c r="E450" s="42">
        <v>24</v>
      </c>
      <c r="F450" s="42">
        <v>152</v>
      </c>
      <c r="G450" s="48">
        <f t="shared" ref="G450:G513" si="71">IF(F450&gt;0, F450/(F450+E450), 0)</f>
        <v>0.86363636363636365</v>
      </c>
      <c r="H450" s="44">
        <v>1557</v>
      </c>
      <c r="I450" s="44">
        <v>353</v>
      </c>
      <c r="J450" s="45">
        <f t="shared" ref="J450:J513" si="72">IF(I450&gt;0, I450/H450, 0)</f>
        <v>0.22671804752729607</v>
      </c>
      <c r="K450" s="44">
        <v>44</v>
      </c>
      <c r="L450" s="44">
        <v>139</v>
      </c>
      <c r="M450" s="45">
        <f t="shared" ref="M450:M513" si="73">IF(L450&gt;0, L450/(L450+K450), 0)</f>
        <v>0.7595628415300546</v>
      </c>
      <c r="N450" s="42">
        <v>1657</v>
      </c>
      <c r="O450" s="42">
        <v>277</v>
      </c>
      <c r="P450" s="48">
        <f t="shared" ref="P450:P513" si="74">IF(O450&gt;0, O450/N450, 0)</f>
        <v>0.16716958358479178</v>
      </c>
      <c r="Q450" s="42">
        <v>157</v>
      </c>
      <c r="R450" s="42">
        <v>393</v>
      </c>
      <c r="S450" s="48">
        <f t="shared" ref="S450:S513" si="75">IF(R450&gt;0, R450/(R450+Q450), 0)</f>
        <v>0.71454545454545459</v>
      </c>
      <c r="T450" s="44">
        <v>1680</v>
      </c>
      <c r="U450" s="45">
        <f t="shared" ref="U450:U513" si="76">IF(W450+V450&gt;0, (W450+V450)/T450, 0)</f>
        <v>0.21726190476190477</v>
      </c>
      <c r="V450" s="44">
        <v>131</v>
      </c>
      <c r="W450" s="44">
        <v>234</v>
      </c>
      <c r="X450" s="45">
        <f t="shared" ref="X450:X513" si="77">IF(W450&gt;0, W450/(W450+V450), 0)</f>
        <v>0.64109589041095894</v>
      </c>
      <c r="Y450" s="49">
        <f t="shared" ref="Y450:Y513" si="78">AVERAGE(U450,P450,J450,D450)</f>
        <v>0.20850633821686418</v>
      </c>
      <c r="Z450" s="49">
        <f t="shared" ref="Z450:Z513" si="79">AVERAGE(X450,S450,M450,G450)</f>
        <v>0.74471013753070803</v>
      </c>
    </row>
    <row r="451" spans="1:26" x14ac:dyDescent="0.25">
      <c r="A451" s="47">
        <v>3385</v>
      </c>
      <c r="B451" s="42">
        <v>2828</v>
      </c>
      <c r="C451" s="42">
        <v>546</v>
      </c>
      <c r="D451" s="48">
        <f t="shared" si="70"/>
        <v>0.19306930693069307</v>
      </c>
      <c r="E451" s="42">
        <v>29</v>
      </c>
      <c r="F451" s="42">
        <v>514</v>
      </c>
      <c r="G451" s="48">
        <f t="shared" si="71"/>
        <v>0.94659300184162065</v>
      </c>
      <c r="H451" s="44">
        <v>2855</v>
      </c>
      <c r="I451" s="44">
        <v>570</v>
      </c>
      <c r="J451" s="45">
        <f t="shared" si="72"/>
        <v>0.19964973730297722</v>
      </c>
      <c r="K451" s="44">
        <v>58</v>
      </c>
      <c r="L451" s="44">
        <v>361</v>
      </c>
      <c r="M451" s="45">
        <f t="shared" si="73"/>
        <v>0.86157517899761338</v>
      </c>
      <c r="N451" s="42">
        <v>2955</v>
      </c>
      <c r="O451" s="42">
        <v>278</v>
      </c>
      <c r="P451" s="48">
        <f t="shared" si="74"/>
        <v>9.4077834179357028E-2</v>
      </c>
      <c r="Q451" s="42">
        <v>220</v>
      </c>
      <c r="R451" s="42">
        <v>880</v>
      </c>
      <c r="S451" s="48">
        <f t="shared" si="75"/>
        <v>0.8</v>
      </c>
      <c r="T451" s="44">
        <v>2945</v>
      </c>
      <c r="U451" s="45">
        <f t="shared" si="76"/>
        <v>0.25874363327674021</v>
      </c>
      <c r="V451" s="44">
        <v>202</v>
      </c>
      <c r="W451" s="44">
        <v>560</v>
      </c>
      <c r="X451" s="45">
        <f t="shared" si="77"/>
        <v>0.73490813648293962</v>
      </c>
      <c r="Y451" s="49">
        <f t="shared" si="78"/>
        <v>0.18638512792244188</v>
      </c>
      <c r="Z451" s="49">
        <f t="shared" si="79"/>
        <v>0.83576907933054345</v>
      </c>
    </row>
    <row r="452" spans="1:26" x14ac:dyDescent="0.25">
      <c r="A452" s="47">
        <v>3386</v>
      </c>
      <c r="B452" s="42">
        <v>4374</v>
      </c>
      <c r="C452" s="42">
        <v>748</v>
      </c>
      <c r="D452" s="48">
        <f t="shared" si="70"/>
        <v>0.17101051668952905</v>
      </c>
      <c r="E452" s="42">
        <v>57</v>
      </c>
      <c r="F452" s="42">
        <v>659</v>
      </c>
      <c r="G452" s="48">
        <f t="shared" si="71"/>
        <v>0.92039106145251393</v>
      </c>
      <c r="H452" s="44">
        <v>4543</v>
      </c>
      <c r="I452" s="44">
        <v>809</v>
      </c>
      <c r="J452" s="45">
        <f t="shared" si="72"/>
        <v>0.17807616112700858</v>
      </c>
      <c r="K452" s="44">
        <v>70</v>
      </c>
      <c r="L452" s="44">
        <v>609</v>
      </c>
      <c r="M452" s="45">
        <f t="shared" si="73"/>
        <v>0.89690721649484539</v>
      </c>
      <c r="N452" s="42">
        <v>5199</v>
      </c>
      <c r="O452" s="42">
        <v>676</v>
      </c>
      <c r="P452" s="48">
        <f t="shared" si="74"/>
        <v>0.13002500480861703</v>
      </c>
      <c r="Q452" s="42">
        <v>347</v>
      </c>
      <c r="R452" s="42">
        <v>1582</v>
      </c>
      <c r="S452" s="48">
        <f t="shared" si="75"/>
        <v>0.82011404872991189</v>
      </c>
      <c r="T452" s="44">
        <v>4470</v>
      </c>
      <c r="U452" s="45">
        <f t="shared" si="76"/>
        <v>0.24832214765100671</v>
      </c>
      <c r="V452" s="44">
        <v>220</v>
      </c>
      <c r="W452" s="44">
        <v>890</v>
      </c>
      <c r="X452" s="45">
        <f t="shared" si="77"/>
        <v>0.80180180180180183</v>
      </c>
      <c r="Y452" s="49">
        <f t="shared" si="78"/>
        <v>0.18185845756904034</v>
      </c>
      <c r="Z452" s="49">
        <f t="shared" si="79"/>
        <v>0.85980353211976834</v>
      </c>
    </row>
    <row r="453" spans="1:26" x14ac:dyDescent="0.25">
      <c r="A453" s="47">
        <v>3387</v>
      </c>
      <c r="B453" s="42">
        <v>2085</v>
      </c>
      <c r="C453" s="42">
        <v>425</v>
      </c>
      <c r="D453" s="48">
        <f t="shared" si="70"/>
        <v>0.2038369304556355</v>
      </c>
      <c r="E453" s="42">
        <v>23</v>
      </c>
      <c r="F453" s="42">
        <v>398</v>
      </c>
      <c r="G453" s="48">
        <f t="shared" si="71"/>
        <v>0.94536817102137771</v>
      </c>
      <c r="H453" s="44">
        <v>2113</v>
      </c>
      <c r="I453" s="44">
        <v>390</v>
      </c>
      <c r="J453" s="45">
        <f t="shared" si="72"/>
        <v>0.18457169900615239</v>
      </c>
      <c r="K453" s="44">
        <v>48</v>
      </c>
      <c r="L453" s="44">
        <v>320</v>
      </c>
      <c r="M453" s="45">
        <f t="shared" si="73"/>
        <v>0.86956521739130432</v>
      </c>
      <c r="N453" s="42">
        <v>2177</v>
      </c>
      <c r="O453" s="42">
        <v>320</v>
      </c>
      <c r="P453" s="48">
        <f t="shared" si="74"/>
        <v>0.14699127239320164</v>
      </c>
      <c r="Q453" s="42">
        <v>116</v>
      </c>
      <c r="R453" s="42">
        <v>671</v>
      </c>
      <c r="S453" s="48">
        <f t="shared" si="75"/>
        <v>0.85260482846251584</v>
      </c>
      <c r="T453" s="44">
        <v>2148</v>
      </c>
      <c r="U453" s="45">
        <f t="shared" si="76"/>
        <v>0.23324022346368714</v>
      </c>
      <c r="V453" s="44">
        <v>110</v>
      </c>
      <c r="W453" s="44">
        <v>391</v>
      </c>
      <c r="X453" s="45">
        <f t="shared" si="77"/>
        <v>0.780439121756487</v>
      </c>
      <c r="Y453" s="49">
        <f t="shared" si="78"/>
        <v>0.19216003132966919</v>
      </c>
      <c r="Z453" s="49">
        <f t="shared" si="79"/>
        <v>0.86199433465792119</v>
      </c>
    </row>
    <row r="454" spans="1:26" x14ac:dyDescent="0.25">
      <c r="A454" s="47">
        <v>3389</v>
      </c>
      <c r="B454" s="42">
        <v>3400</v>
      </c>
      <c r="C454" s="42">
        <v>755</v>
      </c>
      <c r="D454" s="48">
        <f t="shared" si="70"/>
        <v>0.22205882352941175</v>
      </c>
      <c r="E454" s="42">
        <v>45</v>
      </c>
      <c r="F454" s="42">
        <v>242</v>
      </c>
      <c r="G454" s="48">
        <f t="shared" si="71"/>
        <v>0.84320557491289194</v>
      </c>
      <c r="H454" s="44">
        <v>3394</v>
      </c>
      <c r="I454" s="44">
        <v>568</v>
      </c>
      <c r="J454" s="45">
        <f t="shared" si="72"/>
        <v>0.16735415439010018</v>
      </c>
      <c r="K454" s="44">
        <v>76</v>
      </c>
      <c r="L454" s="44">
        <v>252</v>
      </c>
      <c r="M454" s="45">
        <f t="shared" si="73"/>
        <v>0.76829268292682928</v>
      </c>
      <c r="N454" s="42">
        <v>3766</v>
      </c>
      <c r="O454" s="42">
        <v>573</v>
      </c>
      <c r="P454" s="48">
        <f t="shared" si="74"/>
        <v>0.15215082315454062</v>
      </c>
      <c r="Q454" s="42">
        <v>353</v>
      </c>
      <c r="R454" s="42">
        <v>676</v>
      </c>
      <c r="S454" s="48">
        <f t="shared" si="75"/>
        <v>0.65694849368318753</v>
      </c>
      <c r="T454" s="44">
        <v>3784</v>
      </c>
      <c r="U454" s="45">
        <f t="shared" si="76"/>
        <v>0.13900634249471458</v>
      </c>
      <c r="V454" s="44">
        <v>238</v>
      </c>
      <c r="W454" s="44">
        <v>288</v>
      </c>
      <c r="X454" s="45">
        <f t="shared" si="77"/>
        <v>0.54752851711026618</v>
      </c>
      <c r="Y454" s="49">
        <f t="shared" si="78"/>
        <v>0.17014253589219178</v>
      </c>
      <c r="Z454" s="49">
        <f t="shared" si="79"/>
        <v>0.70399381715829379</v>
      </c>
    </row>
    <row r="455" spans="1:26" x14ac:dyDescent="0.25">
      <c r="A455" s="47">
        <v>3390</v>
      </c>
      <c r="B455" s="42">
        <v>3723</v>
      </c>
      <c r="C455" s="42">
        <v>580</v>
      </c>
      <c r="D455" s="48">
        <f t="shared" si="70"/>
        <v>0.15578834273435402</v>
      </c>
      <c r="E455" s="42">
        <v>39</v>
      </c>
      <c r="F455" s="42">
        <v>688</v>
      </c>
      <c r="G455" s="48">
        <f t="shared" si="71"/>
        <v>0.94635488308115545</v>
      </c>
      <c r="H455" s="44">
        <v>3746</v>
      </c>
      <c r="I455" s="44">
        <v>659</v>
      </c>
      <c r="J455" s="45">
        <f t="shared" si="72"/>
        <v>0.17592098238120663</v>
      </c>
      <c r="K455" s="44">
        <v>81</v>
      </c>
      <c r="L455" s="44">
        <v>686</v>
      </c>
      <c r="M455" s="45">
        <f t="shared" si="73"/>
        <v>0.894393741851369</v>
      </c>
      <c r="N455" s="42">
        <v>3894</v>
      </c>
      <c r="O455" s="42">
        <v>376</v>
      </c>
      <c r="P455" s="48">
        <f t="shared" si="74"/>
        <v>9.6558808423215209E-2</v>
      </c>
      <c r="Q455" s="42">
        <v>250</v>
      </c>
      <c r="R455" s="42">
        <v>1348</v>
      </c>
      <c r="S455" s="48">
        <f t="shared" si="75"/>
        <v>0.84355444305381733</v>
      </c>
      <c r="T455" s="44">
        <v>3917</v>
      </c>
      <c r="U455" s="45">
        <f t="shared" si="76"/>
        <v>0.25580801633903499</v>
      </c>
      <c r="V455" s="44">
        <v>212</v>
      </c>
      <c r="W455" s="44">
        <v>790</v>
      </c>
      <c r="X455" s="45">
        <f t="shared" si="77"/>
        <v>0.78842315369261473</v>
      </c>
      <c r="Y455" s="49">
        <f t="shared" si="78"/>
        <v>0.17101903746945274</v>
      </c>
      <c r="Z455" s="49">
        <f t="shared" si="79"/>
        <v>0.86818155541973918</v>
      </c>
    </row>
    <row r="456" spans="1:26" x14ac:dyDescent="0.25">
      <c r="A456" s="47">
        <v>3391</v>
      </c>
      <c r="B456" s="42">
        <v>2647</v>
      </c>
      <c r="C456" s="42">
        <v>428</v>
      </c>
      <c r="D456" s="48">
        <f t="shared" si="70"/>
        <v>0.16169248205515679</v>
      </c>
      <c r="E456" s="42">
        <v>33</v>
      </c>
      <c r="F456" s="42">
        <v>198</v>
      </c>
      <c r="G456" s="48">
        <f t="shared" si="71"/>
        <v>0.8571428571428571</v>
      </c>
      <c r="H456" s="44">
        <v>2567</v>
      </c>
      <c r="I456" s="44">
        <v>316</v>
      </c>
      <c r="J456" s="45">
        <f t="shared" si="72"/>
        <v>0.12310089598753408</v>
      </c>
      <c r="K456" s="44">
        <v>64</v>
      </c>
      <c r="L456" s="44">
        <v>228</v>
      </c>
      <c r="M456" s="45">
        <f t="shared" si="73"/>
        <v>0.78082191780821919</v>
      </c>
      <c r="N456" s="42">
        <v>2868</v>
      </c>
      <c r="O456" s="42">
        <v>375</v>
      </c>
      <c r="P456" s="48">
        <f t="shared" si="74"/>
        <v>0.1307531380753138</v>
      </c>
      <c r="Q456" s="42">
        <v>260</v>
      </c>
      <c r="R456" s="42">
        <v>451</v>
      </c>
      <c r="S456" s="48">
        <f t="shared" si="75"/>
        <v>0.63431786216596342</v>
      </c>
      <c r="T456" s="44">
        <v>2883</v>
      </c>
      <c r="U456" s="45">
        <f t="shared" si="76"/>
        <v>0.13770378078390566</v>
      </c>
      <c r="V456" s="44">
        <v>181</v>
      </c>
      <c r="W456" s="44">
        <v>216</v>
      </c>
      <c r="X456" s="45">
        <f t="shared" si="77"/>
        <v>0.54408060453400509</v>
      </c>
      <c r="Y456" s="49">
        <f t="shared" si="78"/>
        <v>0.1383125742254776</v>
      </c>
      <c r="Z456" s="49">
        <f t="shared" si="79"/>
        <v>0.70409081041276123</v>
      </c>
    </row>
    <row r="457" spans="1:26" x14ac:dyDescent="0.25">
      <c r="A457" s="47">
        <v>3392</v>
      </c>
      <c r="B457" s="42">
        <v>2160</v>
      </c>
      <c r="C457" s="42">
        <v>384</v>
      </c>
      <c r="D457" s="48">
        <f t="shared" si="70"/>
        <v>0.17777777777777778</v>
      </c>
      <c r="E457" s="42">
        <v>22</v>
      </c>
      <c r="F457" s="42">
        <v>252</v>
      </c>
      <c r="G457" s="48">
        <f t="shared" si="71"/>
        <v>0.91970802919708028</v>
      </c>
      <c r="H457" s="44">
        <v>2220</v>
      </c>
      <c r="I457" s="44">
        <v>399</v>
      </c>
      <c r="J457" s="45">
        <f t="shared" si="72"/>
        <v>0.17972972972972973</v>
      </c>
      <c r="K457" s="44">
        <v>32</v>
      </c>
      <c r="L457" s="44">
        <v>242</v>
      </c>
      <c r="M457" s="45">
        <f t="shared" si="73"/>
        <v>0.88321167883211682</v>
      </c>
      <c r="N457" s="42">
        <v>2324</v>
      </c>
      <c r="O457" s="42">
        <v>218</v>
      </c>
      <c r="P457" s="48">
        <f t="shared" si="74"/>
        <v>9.3803786574870915E-2</v>
      </c>
      <c r="Q457" s="42">
        <v>134</v>
      </c>
      <c r="R457" s="42">
        <v>671</v>
      </c>
      <c r="S457" s="48">
        <f t="shared" si="75"/>
        <v>0.83354037267080749</v>
      </c>
      <c r="T457" s="44">
        <v>2319</v>
      </c>
      <c r="U457" s="45">
        <f t="shared" si="76"/>
        <v>0.21345407503234154</v>
      </c>
      <c r="V457" s="44">
        <v>118</v>
      </c>
      <c r="W457" s="44">
        <v>377</v>
      </c>
      <c r="X457" s="45">
        <f t="shared" si="77"/>
        <v>0.76161616161616164</v>
      </c>
      <c r="Y457" s="49">
        <f t="shared" si="78"/>
        <v>0.16619134227867999</v>
      </c>
      <c r="Z457" s="49">
        <f t="shared" si="79"/>
        <v>0.84951906057904158</v>
      </c>
    </row>
    <row r="458" spans="1:26" x14ac:dyDescent="0.25">
      <c r="A458" s="47">
        <v>3396</v>
      </c>
      <c r="B458" s="42">
        <v>2768</v>
      </c>
      <c r="C458" s="42">
        <v>643</v>
      </c>
      <c r="D458" s="48">
        <f t="shared" si="70"/>
        <v>0.23229768786127167</v>
      </c>
      <c r="E458" s="42">
        <v>36</v>
      </c>
      <c r="F458" s="42">
        <v>326</v>
      </c>
      <c r="G458" s="48">
        <f t="shared" si="71"/>
        <v>0.90055248618784534</v>
      </c>
      <c r="H458" s="44">
        <v>2788</v>
      </c>
      <c r="I458" s="44">
        <v>613</v>
      </c>
      <c r="J458" s="45">
        <f t="shared" si="72"/>
        <v>0.21987087517934004</v>
      </c>
      <c r="K458" s="44">
        <v>71</v>
      </c>
      <c r="L458" s="44">
        <v>282</v>
      </c>
      <c r="M458" s="45">
        <f t="shared" si="73"/>
        <v>0.79886685552407932</v>
      </c>
      <c r="N458" s="42">
        <v>3025</v>
      </c>
      <c r="O458" s="42">
        <v>411</v>
      </c>
      <c r="P458" s="48">
        <f t="shared" si="74"/>
        <v>0.13586776859504132</v>
      </c>
      <c r="Q458" s="42">
        <v>278</v>
      </c>
      <c r="R458" s="42">
        <v>876</v>
      </c>
      <c r="S458" s="48">
        <f t="shared" si="75"/>
        <v>0.75909878682842291</v>
      </c>
      <c r="T458" s="44">
        <v>3092</v>
      </c>
      <c r="U458" s="45">
        <f t="shared" si="76"/>
        <v>0.22412677878395859</v>
      </c>
      <c r="V458" s="44">
        <v>245</v>
      </c>
      <c r="W458" s="44">
        <v>448</v>
      </c>
      <c r="X458" s="45">
        <f t="shared" si="77"/>
        <v>0.64646464646464652</v>
      </c>
      <c r="Y458" s="49">
        <f t="shared" si="78"/>
        <v>0.20304077760490291</v>
      </c>
      <c r="Z458" s="49">
        <f t="shared" si="79"/>
        <v>0.77624569375124852</v>
      </c>
    </row>
    <row r="459" spans="1:26" x14ac:dyDescent="0.25">
      <c r="A459" s="47">
        <v>3398</v>
      </c>
      <c r="B459" s="42">
        <v>1576</v>
      </c>
      <c r="C459" s="42">
        <v>325</v>
      </c>
      <c r="D459" s="48">
        <f t="shared" si="70"/>
        <v>0.20621827411167512</v>
      </c>
      <c r="E459" s="42">
        <v>12</v>
      </c>
      <c r="F459" s="42">
        <v>146</v>
      </c>
      <c r="G459" s="48">
        <f t="shared" si="71"/>
        <v>0.92405063291139244</v>
      </c>
      <c r="H459" s="44">
        <v>1566</v>
      </c>
      <c r="I459" s="44">
        <v>219</v>
      </c>
      <c r="J459" s="45">
        <f t="shared" si="72"/>
        <v>0.13984674329501914</v>
      </c>
      <c r="K459" s="44">
        <v>20</v>
      </c>
      <c r="L459" s="44">
        <v>128</v>
      </c>
      <c r="M459" s="45">
        <f t="shared" si="73"/>
        <v>0.86486486486486491</v>
      </c>
      <c r="N459" s="42">
        <v>1641</v>
      </c>
      <c r="O459" s="42">
        <v>270</v>
      </c>
      <c r="P459" s="48">
        <f t="shared" si="74"/>
        <v>0.16453382084095064</v>
      </c>
      <c r="Q459" s="42">
        <v>110</v>
      </c>
      <c r="R459" s="42">
        <v>327</v>
      </c>
      <c r="S459" s="48">
        <f t="shared" si="75"/>
        <v>0.74828375286041193</v>
      </c>
      <c r="T459" s="44">
        <v>1672</v>
      </c>
      <c r="U459" s="45">
        <f t="shared" si="76"/>
        <v>0.1471291866028708</v>
      </c>
      <c r="V459" s="44">
        <v>65</v>
      </c>
      <c r="W459" s="44">
        <v>181</v>
      </c>
      <c r="X459" s="45">
        <f t="shared" si="77"/>
        <v>0.73577235772357719</v>
      </c>
      <c r="Y459" s="49">
        <f t="shared" si="78"/>
        <v>0.16443200621262893</v>
      </c>
      <c r="Z459" s="49">
        <f t="shared" si="79"/>
        <v>0.81824290209006156</v>
      </c>
    </row>
    <row r="460" spans="1:26" x14ac:dyDescent="0.25">
      <c r="A460" s="47">
        <v>3406</v>
      </c>
      <c r="B460" s="42">
        <v>1</v>
      </c>
      <c r="C460" s="42">
        <v>0</v>
      </c>
      <c r="D460" s="48">
        <f t="shared" si="70"/>
        <v>0</v>
      </c>
      <c r="E460" s="42">
        <v>0</v>
      </c>
      <c r="F460" s="42">
        <v>0</v>
      </c>
      <c r="G460" s="48">
        <f t="shared" si="71"/>
        <v>0</v>
      </c>
      <c r="H460" s="44">
        <v>0</v>
      </c>
      <c r="I460" s="44">
        <v>0</v>
      </c>
      <c r="J460" s="45">
        <f t="shared" si="72"/>
        <v>0</v>
      </c>
      <c r="K460" s="44">
        <v>0</v>
      </c>
      <c r="L460" s="44">
        <v>0</v>
      </c>
      <c r="M460" s="45">
        <f t="shared" si="73"/>
        <v>0</v>
      </c>
      <c r="N460" s="42">
        <v>0</v>
      </c>
      <c r="O460" s="42">
        <v>0</v>
      </c>
      <c r="P460" s="48">
        <f t="shared" si="74"/>
        <v>0</v>
      </c>
      <c r="Q460" s="42">
        <v>0</v>
      </c>
      <c r="R460" s="42">
        <v>0</v>
      </c>
      <c r="S460" s="48">
        <f t="shared" si="75"/>
        <v>0</v>
      </c>
      <c r="T460" s="44">
        <v>0</v>
      </c>
      <c r="U460" s="45">
        <f t="shared" si="76"/>
        <v>0</v>
      </c>
      <c r="V460" s="44">
        <v>0</v>
      </c>
      <c r="W460" s="44">
        <v>0</v>
      </c>
      <c r="X460" s="45">
        <f t="shared" si="77"/>
        <v>0</v>
      </c>
      <c r="Y460" s="49">
        <f t="shared" si="78"/>
        <v>0</v>
      </c>
      <c r="Z460" s="49">
        <f t="shared" si="79"/>
        <v>0</v>
      </c>
    </row>
    <row r="461" spans="1:26" x14ac:dyDescent="0.25">
      <c r="A461" s="47">
        <v>3409</v>
      </c>
      <c r="B461" s="42">
        <v>55</v>
      </c>
      <c r="C461" s="42">
        <v>12</v>
      </c>
      <c r="D461" s="48">
        <f t="shared" si="70"/>
        <v>0.21818181818181817</v>
      </c>
      <c r="E461" s="42">
        <v>0</v>
      </c>
      <c r="F461" s="42">
        <v>4</v>
      </c>
      <c r="G461" s="48">
        <f t="shared" si="71"/>
        <v>1</v>
      </c>
      <c r="H461" s="44">
        <v>41</v>
      </c>
      <c r="I461" s="44">
        <v>5</v>
      </c>
      <c r="J461" s="45">
        <f t="shared" si="72"/>
        <v>0.12195121951219512</v>
      </c>
      <c r="K461" s="44">
        <v>0</v>
      </c>
      <c r="L461" s="44">
        <v>5</v>
      </c>
      <c r="M461" s="45">
        <f t="shared" si="73"/>
        <v>1</v>
      </c>
      <c r="N461" s="42">
        <v>38</v>
      </c>
      <c r="O461" s="42">
        <v>7</v>
      </c>
      <c r="P461" s="48">
        <f t="shared" si="74"/>
        <v>0.18421052631578946</v>
      </c>
      <c r="Q461" s="42">
        <v>1</v>
      </c>
      <c r="R461" s="42">
        <v>3</v>
      </c>
      <c r="S461" s="48">
        <f t="shared" si="75"/>
        <v>0.75</v>
      </c>
      <c r="T461" s="44">
        <v>34</v>
      </c>
      <c r="U461" s="45">
        <f t="shared" si="76"/>
        <v>5.8823529411764705E-2</v>
      </c>
      <c r="V461" s="44">
        <v>0</v>
      </c>
      <c r="W461" s="44">
        <v>2</v>
      </c>
      <c r="X461" s="45">
        <f t="shared" si="77"/>
        <v>1</v>
      </c>
      <c r="Y461" s="49">
        <f t="shared" si="78"/>
        <v>0.14579177335539187</v>
      </c>
      <c r="Z461" s="49">
        <f t="shared" si="79"/>
        <v>0.9375</v>
      </c>
    </row>
    <row r="462" spans="1:26" x14ac:dyDescent="0.25">
      <c r="A462" s="47">
        <v>3417</v>
      </c>
      <c r="B462" s="42">
        <v>1301</v>
      </c>
      <c r="C462" s="42">
        <v>213</v>
      </c>
      <c r="D462" s="48">
        <f t="shared" si="70"/>
        <v>0.16372021521906227</v>
      </c>
      <c r="E462" s="42">
        <v>10</v>
      </c>
      <c r="F462" s="42">
        <v>82</v>
      </c>
      <c r="G462" s="48">
        <f t="shared" si="71"/>
        <v>0.89130434782608692</v>
      </c>
      <c r="H462" s="44">
        <v>1676</v>
      </c>
      <c r="I462" s="44">
        <v>251</v>
      </c>
      <c r="J462" s="45">
        <f t="shared" si="72"/>
        <v>0.14976133651551313</v>
      </c>
      <c r="K462" s="44">
        <v>28</v>
      </c>
      <c r="L462" s="44">
        <v>126</v>
      </c>
      <c r="M462" s="45">
        <f t="shared" si="73"/>
        <v>0.81818181818181823</v>
      </c>
      <c r="N462" s="42">
        <v>2129</v>
      </c>
      <c r="O462" s="42">
        <v>295</v>
      </c>
      <c r="P462" s="48">
        <f t="shared" si="74"/>
        <v>0.13856270549553781</v>
      </c>
      <c r="Q462" s="42">
        <v>127</v>
      </c>
      <c r="R462" s="42">
        <v>448</v>
      </c>
      <c r="S462" s="48">
        <f t="shared" si="75"/>
        <v>0.77913043478260868</v>
      </c>
      <c r="T462" s="44">
        <v>2305</v>
      </c>
      <c r="U462" s="45">
        <f t="shared" si="76"/>
        <v>0.13449023861171366</v>
      </c>
      <c r="V462" s="44">
        <v>94</v>
      </c>
      <c r="W462" s="44">
        <v>216</v>
      </c>
      <c r="X462" s="45">
        <f t="shared" si="77"/>
        <v>0.6967741935483871</v>
      </c>
      <c r="Y462" s="49">
        <f t="shared" si="78"/>
        <v>0.1466336239604567</v>
      </c>
      <c r="Z462" s="49">
        <f t="shared" si="79"/>
        <v>0.79634769858472521</v>
      </c>
    </row>
    <row r="463" spans="1:26" x14ac:dyDescent="0.25">
      <c r="A463" s="47">
        <v>3421</v>
      </c>
      <c r="B463" s="42">
        <v>1342</v>
      </c>
      <c r="C463" s="42">
        <v>224</v>
      </c>
      <c r="D463" s="48">
        <f t="shared" si="70"/>
        <v>0.16691505216095381</v>
      </c>
      <c r="E463" s="42">
        <v>11</v>
      </c>
      <c r="F463" s="42">
        <v>236</v>
      </c>
      <c r="G463" s="48">
        <f t="shared" si="71"/>
        <v>0.95546558704453444</v>
      </c>
      <c r="H463" s="44">
        <v>1349</v>
      </c>
      <c r="I463" s="44">
        <v>247</v>
      </c>
      <c r="J463" s="45">
        <f t="shared" si="72"/>
        <v>0.18309859154929578</v>
      </c>
      <c r="K463" s="44">
        <v>24</v>
      </c>
      <c r="L463" s="44">
        <v>197</v>
      </c>
      <c r="M463" s="45">
        <f t="shared" si="73"/>
        <v>0.89140271493212675</v>
      </c>
      <c r="N463" s="42">
        <v>1394</v>
      </c>
      <c r="O463" s="42">
        <v>144</v>
      </c>
      <c r="P463" s="48">
        <f t="shared" si="74"/>
        <v>0.10329985652797705</v>
      </c>
      <c r="Q463" s="42">
        <v>76</v>
      </c>
      <c r="R463" s="42">
        <v>526</v>
      </c>
      <c r="S463" s="48">
        <f t="shared" si="75"/>
        <v>0.87375415282392022</v>
      </c>
      <c r="T463" s="44">
        <v>1453</v>
      </c>
      <c r="U463" s="45">
        <f t="shared" si="76"/>
        <v>0.25120440467997246</v>
      </c>
      <c r="V463" s="44">
        <v>80</v>
      </c>
      <c r="W463" s="44">
        <v>285</v>
      </c>
      <c r="X463" s="45">
        <f t="shared" si="77"/>
        <v>0.78082191780821919</v>
      </c>
      <c r="Y463" s="49">
        <f t="shared" si="78"/>
        <v>0.17612947622954978</v>
      </c>
      <c r="Z463" s="49">
        <f t="shared" si="79"/>
        <v>0.87536109315220012</v>
      </c>
    </row>
    <row r="464" spans="1:26" x14ac:dyDescent="0.25">
      <c r="A464" s="47">
        <v>3422</v>
      </c>
      <c r="B464" s="42">
        <v>3258</v>
      </c>
      <c r="C464" s="42">
        <v>629</v>
      </c>
      <c r="D464" s="48">
        <f t="shared" si="70"/>
        <v>0.19306322897483119</v>
      </c>
      <c r="E464" s="42">
        <v>22</v>
      </c>
      <c r="F464" s="42">
        <v>496</v>
      </c>
      <c r="G464" s="48">
        <f t="shared" si="71"/>
        <v>0.9575289575289575</v>
      </c>
      <c r="H464" s="44">
        <v>3649</v>
      </c>
      <c r="I464" s="44">
        <v>687</v>
      </c>
      <c r="J464" s="45">
        <f t="shared" si="72"/>
        <v>0.18827075911208549</v>
      </c>
      <c r="K464" s="44">
        <v>65</v>
      </c>
      <c r="L464" s="44">
        <v>528</v>
      </c>
      <c r="M464" s="45">
        <f t="shared" si="73"/>
        <v>0.89038785834738621</v>
      </c>
      <c r="N464" s="42">
        <v>4189</v>
      </c>
      <c r="O464" s="42">
        <v>598</v>
      </c>
      <c r="P464" s="48">
        <f t="shared" si="74"/>
        <v>0.14275483408928144</v>
      </c>
      <c r="Q464" s="42">
        <v>228</v>
      </c>
      <c r="R464" s="42">
        <v>1402</v>
      </c>
      <c r="S464" s="48">
        <f t="shared" si="75"/>
        <v>0.8601226993865031</v>
      </c>
      <c r="T464" s="44">
        <v>4403</v>
      </c>
      <c r="U464" s="45">
        <f t="shared" si="76"/>
        <v>0.22734499205087441</v>
      </c>
      <c r="V464" s="44">
        <v>196</v>
      </c>
      <c r="W464" s="44">
        <v>805</v>
      </c>
      <c r="X464" s="45">
        <f t="shared" si="77"/>
        <v>0.80419580419580416</v>
      </c>
      <c r="Y464" s="49">
        <f t="shared" si="78"/>
        <v>0.18785845355676814</v>
      </c>
      <c r="Z464" s="49">
        <f t="shared" si="79"/>
        <v>0.87805882986466266</v>
      </c>
    </row>
    <row r="465" spans="1:26" x14ac:dyDescent="0.25">
      <c r="A465" s="47">
        <v>3433</v>
      </c>
      <c r="B465" s="42">
        <v>626</v>
      </c>
      <c r="C465" s="42">
        <v>90</v>
      </c>
      <c r="D465" s="48">
        <f t="shared" si="70"/>
        <v>0.14376996805111822</v>
      </c>
      <c r="E465" s="42">
        <v>2</v>
      </c>
      <c r="F465" s="42">
        <v>129</v>
      </c>
      <c r="G465" s="48">
        <f t="shared" si="71"/>
        <v>0.98473282442748089</v>
      </c>
      <c r="H465" s="44">
        <v>616</v>
      </c>
      <c r="I465" s="44">
        <v>83</v>
      </c>
      <c r="J465" s="45">
        <f t="shared" si="72"/>
        <v>0.13474025974025974</v>
      </c>
      <c r="K465" s="44">
        <v>11</v>
      </c>
      <c r="L465" s="44">
        <v>125</v>
      </c>
      <c r="M465" s="45">
        <f t="shared" si="73"/>
        <v>0.91911764705882348</v>
      </c>
      <c r="N465" s="42">
        <v>629</v>
      </c>
      <c r="O465" s="42">
        <v>50</v>
      </c>
      <c r="P465" s="48">
        <f t="shared" si="74"/>
        <v>7.9491255961844198E-2</v>
      </c>
      <c r="Q465" s="42">
        <v>42</v>
      </c>
      <c r="R465" s="42">
        <v>229</v>
      </c>
      <c r="S465" s="48">
        <f t="shared" si="75"/>
        <v>0.84501845018450183</v>
      </c>
      <c r="T465" s="44">
        <v>615</v>
      </c>
      <c r="U465" s="45">
        <f t="shared" si="76"/>
        <v>0.2780487804878049</v>
      </c>
      <c r="V465" s="44">
        <v>36</v>
      </c>
      <c r="W465" s="44">
        <v>135</v>
      </c>
      <c r="X465" s="45">
        <f t="shared" si="77"/>
        <v>0.78947368421052633</v>
      </c>
      <c r="Y465" s="49">
        <f t="shared" si="78"/>
        <v>0.15901256606025677</v>
      </c>
      <c r="Z465" s="49">
        <f t="shared" si="79"/>
        <v>0.88458565147033319</v>
      </c>
    </row>
    <row r="466" spans="1:26" x14ac:dyDescent="0.25">
      <c r="A466" s="47">
        <v>3443</v>
      </c>
      <c r="B466" s="42">
        <v>2254</v>
      </c>
      <c r="C466" s="42">
        <v>461</v>
      </c>
      <c r="D466" s="48">
        <f t="shared" si="70"/>
        <v>0.20452528837622005</v>
      </c>
      <c r="E466" s="42">
        <v>37</v>
      </c>
      <c r="F466" s="42">
        <v>343</v>
      </c>
      <c r="G466" s="48">
        <f t="shared" si="71"/>
        <v>0.90263157894736845</v>
      </c>
      <c r="H466" s="44">
        <v>2233</v>
      </c>
      <c r="I466" s="44">
        <v>410</v>
      </c>
      <c r="J466" s="45">
        <f t="shared" si="72"/>
        <v>0.18360949395432155</v>
      </c>
      <c r="K466" s="44">
        <v>60</v>
      </c>
      <c r="L466" s="44">
        <v>382</v>
      </c>
      <c r="M466" s="45">
        <f t="shared" si="73"/>
        <v>0.86425339366515841</v>
      </c>
      <c r="N466" s="42">
        <v>2305</v>
      </c>
      <c r="O466" s="42">
        <v>341</v>
      </c>
      <c r="P466" s="48">
        <f t="shared" si="74"/>
        <v>0.14793926247288502</v>
      </c>
      <c r="Q466" s="42">
        <v>212</v>
      </c>
      <c r="R466" s="42">
        <v>674</v>
      </c>
      <c r="S466" s="48">
        <f t="shared" si="75"/>
        <v>0.76072234762979685</v>
      </c>
      <c r="T466" s="44">
        <v>2278</v>
      </c>
      <c r="U466" s="45">
        <f t="shared" si="76"/>
        <v>0.22036874451273047</v>
      </c>
      <c r="V466" s="44">
        <v>183</v>
      </c>
      <c r="W466" s="44">
        <v>319</v>
      </c>
      <c r="X466" s="45">
        <f t="shared" si="77"/>
        <v>0.63545816733067728</v>
      </c>
      <c r="Y466" s="49">
        <f t="shared" si="78"/>
        <v>0.18911069732903929</v>
      </c>
      <c r="Z466" s="49">
        <f t="shared" si="79"/>
        <v>0.79076637189325027</v>
      </c>
    </row>
    <row r="467" spans="1:26" x14ac:dyDescent="0.25">
      <c r="A467" s="47">
        <v>3446</v>
      </c>
      <c r="B467" s="42">
        <v>0</v>
      </c>
      <c r="C467" s="42">
        <v>0</v>
      </c>
      <c r="D467" s="48">
        <f t="shared" si="70"/>
        <v>0</v>
      </c>
      <c r="E467" s="42">
        <v>0</v>
      </c>
      <c r="F467" s="42">
        <v>0</v>
      </c>
      <c r="G467" s="48">
        <f t="shared" si="71"/>
        <v>0</v>
      </c>
      <c r="H467" s="44">
        <v>0</v>
      </c>
      <c r="I467" s="44">
        <v>0</v>
      </c>
      <c r="J467" s="45">
        <f t="shared" si="72"/>
        <v>0</v>
      </c>
      <c r="K467" s="44">
        <v>0</v>
      </c>
      <c r="L467" s="44">
        <v>0</v>
      </c>
      <c r="M467" s="45">
        <f t="shared" si="73"/>
        <v>0</v>
      </c>
      <c r="N467" s="42">
        <v>0</v>
      </c>
      <c r="O467" s="42">
        <v>0</v>
      </c>
      <c r="P467" s="48">
        <f t="shared" si="74"/>
        <v>0</v>
      </c>
      <c r="Q467" s="42">
        <v>0</v>
      </c>
      <c r="R467" s="42">
        <v>0</v>
      </c>
      <c r="S467" s="48">
        <f t="shared" si="75"/>
        <v>0</v>
      </c>
      <c r="T467" s="44">
        <v>0</v>
      </c>
      <c r="U467" s="45">
        <f t="shared" si="76"/>
        <v>0</v>
      </c>
      <c r="V467" s="44">
        <v>0</v>
      </c>
      <c r="W467" s="44">
        <v>0</v>
      </c>
      <c r="X467" s="45">
        <f t="shared" si="77"/>
        <v>0</v>
      </c>
      <c r="Y467" s="49">
        <f t="shared" si="78"/>
        <v>0</v>
      </c>
      <c r="Z467" s="49">
        <f t="shared" si="79"/>
        <v>0</v>
      </c>
    </row>
    <row r="468" spans="1:26" x14ac:dyDescent="0.25">
      <c r="A468" s="47">
        <v>3447</v>
      </c>
      <c r="B468" s="42">
        <v>0</v>
      </c>
      <c r="C468" s="42">
        <v>0</v>
      </c>
      <c r="D468" s="48">
        <f t="shared" si="70"/>
        <v>0</v>
      </c>
      <c r="E468" s="42">
        <v>0</v>
      </c>
      <c r="F468" s="42">
        <v>0</v>
      </c>
      <c r="G468" s="48">
        <f t="shared" si="71"/>
        <v>0</v>
      </c>
      <c r="H468" s="44">
        <v>0</v>
      </c>
      <c r="I468" s="44">
        <v>0</v>
      </c>
      <c r="J468" s="45">
        <f t="shared" si="72"/>
        <v>0</v>
      </c>
      <c r="K468" s="44">
        <v>0</v>
      </c>
      <c r="L468" s="44">
        <v>0</v>
      </c>
      <c r="M468" s="45">
        <f t="shared" si="73"/>
        <v>0</v>
      </c>
      <c r="N468" s="42">
        <v>0</v>
      </c>
      <c r="O468" s="42">
        <v>0</v>
      </c>
      <c r="P468" s="48">
        <f t="shared" si="74"/>
        <v>0</v>
      </c>
      <c r="Q468" s="42">
        <v>0</v>
      </c>
      <c r="R468" s="42">
        <v>0</v>
      </c>
      <c r="S468" s="48">
        <f t="shared" si="75"/>
        <v>0</v>
      </c>
      <c r="T468" s="44">
        <v>0</v>
      </c>
      <c r="U468" s="45">
        <f t="shared" si="76"/>
        <v>0</v>
      </c>
      <c r="V468" s="44">
        <v>0</v>
      </c>
      <c r="W468" s="44">
        <v>0</v>
      </c>
      <c r="X468" s="45">
        <f t="shared" si="77"/>
        <v>0</v>
      </c>
      <c r="Y468" s="49">
        <f t="shared" si="78"/>
        <v>0</v>
      </c>
      <c r="Z468" s="49">
        <f t="shared" si="79"/>
        <v>0</v>
      </c>
    </row>
    <row r="469" spans="1:26" x14ac:dyDescent="0.25">
      <c r="A469" s="47">
        <v>3465</v>
      </c>
      <c r="B469" s="42">
        <v>2876</v>
      </c>
      <c r="C469" s="42">
        <v>532</v>
      </c>
      <c r="D469" s="48">
        <f t="shared" si="70"/>
        <v>0.18497913769123783</v>
      </c>
      <c r="E469" s="42">
        <v>36</v>
      </c>
      <c r="F469" s="42">
        <v>212</v>
      </c>
      <c r="G469" s="48">
        <f t="shared" si="71"/>
        <v>0.85483870967741937</v>
      </c>
      <c r="H469" s="44">
        <v>3053</v>
      </c>
      <c r="I469" s="44">
        <v>464</v>
      </c>
      <c r="J469" s="45">
        <f t="shared" si="72"/>
        <v>0.15198165738617753</v>
      </c>
      <c r="K469" s="44">
        <v>80</v>
      </c>
      <c r="L469" s="44">
        <v>206</v>
      </c>
      <c r="M469" s="45">
        <f t="shared" si="73"/>
        <v>0.72027972027972031</v>
      </c>
      <c r="N469" s="42">
        <v>3520</v>
      </c>
      <c r="O469" s="42">
        <v>479</v>
      </c>
      <c r="P469" s="48">
        <f t="shared" si="74"/>
        <v>0.13607954545454545</v>
      </c>
      <c r="Q469" s="42">
        <v>246</v>
      </c>
      <c r="R469" s="42">
        <v>747</v>
      </c>
      <c r="S469" s="48">
        <f t="shared" si="75"/>
        <v>0.75226586102719029</v>
      </c>
      <c r="T469" s="44">
        <v>3591</v>
      </c>
      <c r="U469" s="45">
        <f t="shared" si="76"/>
        <v>0.13784461152882205</v>
      </c>
      <c r="V469" s="44">
        <v>198</v>
      </c>
      <c r="W469" s="44">
        <v>297</v>
      </c>
      <c r="X469" s="45">
        <f t="shared" si="77"/>
        <v>0.6</v>
      </c>
      <c r="Y469" s="49">
        <f t="shared" si="78"/>
        <v>0.15272123801519571</v>
      </c>
      <c r="Z469" s="49">
        <f t="shared" si="79"/>
        <v>0.73184607274608249</v>
      </c>
    </row>
    <row r="470" spans="1:26" x14ac:dyDescent="0.25">
      <c r="A470" s="47">
        <v>3469</v>
      </c>
      <c r="B470" s="42">
        <v>1230</v>
      </c>
      <c r="C470" s="42">
        <v>181</v>
      </c>
      <c r="D470" s="48">
        <f t="shared" si="70"/>
        <v>0.14715447154471545</v>
      </c>
      <c r="E470" s="42">
        <v>22</v>
      </c>
      <c r="F470" s="42">
        <v>222</v>
      </c>
      <c r="G470" s="48">
        <f t="shared" si="71"/>
        <v>0.9098360655737705</v>
      </c>
      <c r="H470" s="44">
        <v>1209</v>
      </c>
      <c r="I470" s="44">
        <v>226</v>
      </c>
      <c r="J470" s="45">
        <f t="shared" si="72"/>
        <v>0.18693134822167079</v>
      </c>
      <c r="K470" s="44">
        <v>32</v>
      </c>
      <c r="L470" s="44">
        <v>195</v>
      </c>
      <c r="M470" s="45">
        <f t="shared" si="73"/>
        <v>0.8590308370044053</v>
      </c>
      <c r="N470" s="42">
        <v>1263</v>
      </c>
      <c r="O470" s="42">
        <v>130</v>
      </c>
      <c r="P470" s="48">
        <f t="shared" si="74"/>
        <v>0.10292953285827396</v>
      </c>
      <c r="Q470" s="42">
        <v>139</v>
      </c>
      <c r="R470" s="42">
        <v>387</v>
      </c>
      <c r="S470" s="48">
        <f t="shared" si="75"/>
        <v>0.73574144486692017</v>
      </c>
      <c r="T470" s="44">
        <v>1193</v>
      </c>
      <c r="U470" s="45">
        <f t="shared" si="76"/>
        <v>0.27996647108130762</v>
      </c>
      <c r="V470" s="44">
        <v>118</v>
      </c>
      <c r="W470" s="44">
        <v>216</v>
      </c>
      <c r="X470" s="45">
        <f t="shared" si="77"/>
        <v>0.6467065868263473</v>
      </c>
      <c r="Y470" s="49">
        <f t="shared" si="78"/>
        <v>0.17924545592649194</v>
      </c>
      <c r="Z470" s="49">
        <f t="shared" si="79"/>
        <v>0.78782873356786087</v>
      </c>
    </row>
    <row r="471" spans="1:26" x14ac:dyDescent="0.25">
      <c r="A471" s="47">
        <v>3470</v>
      </c>
      <c r="B471" s="42">
        <v>115</v>
      </c>
      <c r="C471" s="42">
        <v>23</v>
      </c>
      <c r="D471" s="48">
        <f t="shared" si="70"/>
        <v>0.2</v>
      </c>
      <c r="E471" s="42">
        <v>2</v>
      </c>
      <c r="F471" s="42">
        <v>11</v>
      </c>
      <c r="G471" s="48">
        <f t="shared" si="71"/>
        <v>0.84615384615384615</v>
      </c>
      <c r="H471" s="44">
        <v>137</v>
      </c>
      <c r="I471" s="44">
        <v>16</v>
      </c>
      <c r="J471" s="45">
        <f t="shared" si="72"/>
        <v>0.11678832116788321</v>
      </c>
      <c r="K471" s="44">
        <v>3</v>
      </c>
      <c r="L471" s="44">
        <v>17</v>
      </c>
      <c r="M471" s="45">
        <f t="shared" si="73"/>
        <v>0.85</v>
      </c>
      <c r="N471" s="42">
        <v>169</v>
      </c>
      <c r="O471" s="42">
        <v>19</v>
      </c>
      <c r="P471" s="48">
        <f t="shared" si="74"/>
        <v>0.11242603550295859</v>
      </c>
      <c r="Q471" s="42">
        <v>8</v>
      </c>
      <c r="R471" s="42">
        <v>37</v>
      </c>
      <c r="S471" s="48">
        <f t="shared" si="75"/>
        <v>0.82222222222222219</v>
      </c>
      <c r="T471" s="44">
        <v>166</v>
      </c>
      <c r="U471" s="45">
        <f t="shared" si="76"/>
        <v>0.10843373493975904</v>
      </c>
      <c r="V471" s="44">
        <v>3</v>
      </c>
      <c r="W471" s="44">
        <v>15</v>
      </c>
      <c r="X471" s="45">
        <f t="shared" si="77"/>
        <v>0.83333333333333337</v>
      </c>
      <c r="Y471" s="49">
        <f t="shared" si="78"/>
        <v>0.1344120229026502</v>
      </c>
      <c r="Z471" s="49">
        <f t="shared" si="79"/>
        <v>0.83792735042735045</v>
      </c>
    </row>
    <row r="472" spans="1:26" x14ac:dyDescent="0.25">
      <c r="A472" s="47">
        <v>3471</v>
      </c>
      <c r="B472" s="42">
        <v>1576</v>
      </c>
      <c r="C472" s="42">
        <v>258</v>
      </c>
      <c r="D472" s="48">
        <f t="shared" si="70"/>
        <v>0.16370558375634517</v>
      </c>
      <c r="E472" s="42">
        <v>16</v>
      </c>
      <c r="F472" s="42">
        <v>263</v>
      </c>
      <c r="G472" s="48">
        <f t="shared" si="71"/>
        <v>0.94265232974910396</v>
      </c>
      <c r="H472" s="44">
        <v>1601</v>
      </c>
      <c r="I472" s="44">
        <v>303</v>
      </c>
      <c r="J472" s="45">
        <f t="shared" si="72"/>
        <v>0.18925671455340412</v>
      </c>
      <c r="K472" s="44">
        <v>26</v>
      </c>
      <c r="L472" s="44">
        <v>221</v>
      </c>
      <c r="M472" s="45">
        <f t="shared" si="73"/>
        <v>0.89473684210526316</v>
      </c>
      <c r="N472" s="42">
        <v>1701</v>
      </c>
      <c r="O472" s="42">
        <v>163</v>
      </c>
      <c r="P472" s="48">
        <f t="shared" si="74"/>
        <v>9.5825984714873608E-2</v>
      </c>
      <c r="Q472" s="42">
        <v>101</v>
      </c>
      <c r="R472" s="42">
        <v>572</v>
      </c>
      <c r="S472" s="48">
        <f t="shared" si="75"/>
        <v>0.84992570579494797</v>
      </c>
      <c r="T472" s="44">
        <v>1705</v>
      </c>
      <c r="U472" s="45">
        <f t="shared" si="76"/>
        <v>0.24516129032258063</v>
      </c>
      <c r="V472" s="44">
        <v>88</v>
      </c>
      <c r="W472" s="44">
        <v>330</v>
      </c>
      <c r="X472" s="45">
        <f t="shared" si="77"/>
        <v>0.78947368421052633</v>
      </c>
      <c r="Y472" s="49">
        <f t="shared" si="78"/>
        <v>0.17348739333680088</v>
      </c>
      <c r="Z472" s="49">
        <f t="shared" si="79"/>
        <v>0.86919714046496033</v>
      </c>
    </row>
    <row r="473" spans="1:26" x14ac:dyDescent="0.25">
      <c r="A473" s="47">
        <v>3486</v>
      </c>
      <c r="B473" s="42">
        <v>4055</v>
      </c>
      <c r="C473" s="42">
        <v>701</v>
      </c>
      <c r="D473" s="48">
        <f t="shared" si="70"/>
        <v>0.17287299630086314</v>
      </c>
      <c r="E473" s="42">
        <v>25</v>
      </c>
      <c r="F473" s="42">
        <v>324</v>
      </c>
      <c r="G473" s="48">
        <f t="shared" si="71"/>
        <v>0.92836676217765046</v>
      </c>
      <c r="H473" s="44">
        <v>4147</v>
      </c>
      <c r="I473" s="44">
        <v>708</v>
      </c>
      <c r="J473" s="45">
        <f t="shared" si="72"/>
        <v>0.1707258258982397</v>
      </c>
      <c r="K473" s="44">
        <v>72</v>
      </c>
      <c r="L473" s="44">
        <v>329</v>
      </c>
      <c r="M473" s="45">
        <f t="shared" si="73"/>
        <v>0.82044887780548625</v>
      </c>
      <c r="N473" s="42">
        <v>4715</v>
      </c>
      <c r="O473" s="42">
        <v>694</v>
      </c>
      <c r="P473" s="48">
        <f t="shared" si="74"/>
        <v>0.14718981972428419</v>
      </c>
      <c r="Q473" s="42">
        <v>256</v>
      </c>
      <c r="R473" s="42">
        <v>1037</v>
      </c>
      <c r="S473" s="48">
        <f t="shared" si="75"/>
        <v>0.80201082753286934</v>
      </c>
      <c r="T473" s="44">
        <v>5007</v>
      </c>
      <c r="U473" s="45">
        <f t="shared" si="76"/>
        <v>0.14240063910525264</v>
      </c>
      <c r="V473" s="44">
        <v>201</v>
      </c>
      <c r="W473" s="44">
        <v>512</v>
      </c>
      <c r="X473" s="45">
        <f t="shared" si="77"/>
        <v>0.71809256661991583</v>
      </c>
      <c r="Y473" s="49">
        <f t="shared" si="78"/>
        <v>0.15829732025715992</v>
      </c>
      <c r="Z473" s="49">
        <f t="shared" si="79"/>
        <v>0.8172297585339805</v>
      </c>
    </row>
    <row r="474" spans="1:26" x14ac:dyDescent="0.25">
      <c r="A474" s="47">
        <v>3500</v>
      </c>
      <c r="B474" s="42">
        <v>401</v>
      </c>
      <c r="C474" s="42">
        <v>60</v>
      </c>
      <c r="D474" s="48">
        <f t="shared" si="70"/>
        <v>0.14962593516209477</v>
      </c>
      <c r="E474" s="42">
        <v>0</v>
      </c>
      <c r="F474" s="42">
        <v>29</v>
      </c>
      <c r="G474" s="48">
        <f t="shared" si="71"/>
        <v>1</v>
      </c>
      <c r="H474" s="44">
        <v>414</v>
      </c>
      <c r="I474" s="44">
        <v>53</v>
      </c>
      <c r="J474" s="45">
        <f t="shared" si="72"/>
        <v>0.1280193236714976</v>
      </c>
      <c r="K474" s="44">
        <v>2</v>
      </c>
      <c r="L474" s="44">
        <v>43</v>
      </c>
      <c r="M474" s="45">
        <f t="shared" si="73"/>
        <v>0.9555555555555556</v>
      </c>
      <c r="N474" s="42">
        <v>468</v>
      </c>
      <c r="O474" s="42">
        <v>54</v>
      </c>
      <c r="P474" s="48">
        <f t="shared" si="74"/>
        <v>0.11538461538461539</v>
      </c>
      <c r="Q474" s="42">
        <v>16</v>
      </c>
      <c r="R474" s="42">
        <v>128</v>
      </c>
      <c r="S474" s="48">
        <f t="shared" si="75"/>
        <v>0.88888888888888884</v>
      </c>
      <c r="T474" s="44">
        <v>453</v>
      </c>
      <c r="U474" s="45">
        <f t="shared" si="76"/>
        <v>0.14569536423841059</v>
      </c>
      <c r="V474" s="44">
        <v>6</v>
      </c>
      <c r="W474" s="44">
        <v>60</v>
      </c>
      <c r="X474" s="45">
        <f t="shared" si="77"/>
        <v>0.90909090909090906</v>
      </c>
      <c r="Y474" s="49">
        <f t="shared" si="78"/>
        <v>0.13468130961415459</v>
      </c>
      <c r="Z474" s="49">
        <f t="shared" si="79"/>
        <v>0.93838383838383843</v>
      </c>
    </row>
    <row r="475" spans="1:26" x14ac:dyDescent="0.25">
      <c r="A475" s="47">
        <v>3502</v>
      </c>
      <c r="B475" s="42">
        <v>1467</v>
      </c>
      <c r="C475" s="42">
        <v>255</v>
      </c>
      <c r="D475" s="48">
        <f t="shared" si="70"/>
        <v>0.17382413087934559</v>
      </c>
      <c r="E475" s="42">
        <v>8</v>
      </c>
      <c r="F475" s="42">
        <v>248</v>
      </c>
      <c r="G475" s="48">
        <f t="shared" si="71"/>
        <v>0.96875</v>
      </c>
      <c r="H475" s="44">
        <v>1495</v>
      </c>
      <c r="I475" s="44">
        <v>308</v>
      </c>
      <c r="J475" s="45">
        <f t="shared" si="72"/>
        <v>0.20602006688963212</v>
      </c>
      <c r="K475" s="44">
        <v>27</v>
      </c>
      <c r="L475" s="44">
        <v>275</v>
      </c>
      <c r="M475" s="45">
        <f t="shared" si="73"/>
        <v>0.91059602649006621</v>
      </c>
      <c r="N475" s="42">
        <v>1572</v>
      </c>
      <c r="O475" s="42">
        <v>210</v>
      </c>
      <c r="P475" s="48">
        <f t="shared" si="74"/>
        <v>0.13358778625954199</v>
      </c>
      <c r="Q475" s="42">
        <v>91</v>
      </c>
      <c r="R475" s="42">
        <v>585</v>
      </c>
      <c r="S475" s="48">
        <f t="shared" si="75"/>
        <v>0.86538461538461542</v>
      </c>
      <c r="T475" s="44">
        <v>1602</v>
      </c>
      <c r="U475" s="45">
        <f t="shared" si="76"/>
        <v>0.25218476903870163</v>
      </c>
      <c r="V475" s="44">
        <v>53</v>
      </c>
      <c r="W475" s="44">
        <v>351</v>
      </c>
      <c r="X475" s="45">
        <f t="shared" si="77"/>
        <v>0.86881188118811881</v>
      </c>
      <c r="Y475" s="49">
        <f t="shared" si="78"/>
        <v>0.19140418826680533</v>
      </c>
      <c r="Z475" s="49">
        <f t="shared" si="79"/>
        <v>0.90338563076570011</v>
      </c>
    </row>
    <row r="476" spans="1:26" x14ac:dyDescent="0.25">
      <c r="A476" s="47">
        <v>3507</v>
      </c>
      <c r="B476" s="42">
        <v>2380</v>
      </c>
      <c r="C476" s="42">
        <v>513</v>
      </c>
      <c r="D476" s="48">
        <f t="shared" si="70"/>
        <v>0.21554621848739497</v>
      </c>
      <c r="E476" s="42">
        <v>14</v>
      </c>
      <c r="F476" s="42">
        <v>185</v>
      </c>
      <c r="G476" s="48">
        <f t="shared" si="71"/>
        <v>0.92964824120603018</v>
      </c>
      <c r="H476" s="44">
        <v>2314</v>
      </c>
      <c r="I476" s="44">
        <v>338</v>
      </c>
      <c r="J476" s="45">
        <f t="shared" si="72"/>
        <v>0.14606741573033707</v>
      </c>
      <c r="K476" s="44">
        <v>47</v>
      </c>
      <c r="L476" s="44">
        <v>193</v>
      </c>
      <c r="M476" s="45">
        <f t="shared" si="73"/>
        <v>0.8041666666666667</v>
      </c>
      <c r="N476" s="42">
        <v>2423</v>
      </c>
      <c r="O476" s="42">
        <v>374</v>
      </c>
      <c r="P476" s="48">
        <f t="shared" si="74"/>
        <v>0.15435410647957079</v>
      </c>
      <c r="Q476" s="42">
        <v>142</v>
      </c>
      <c r="R476" s="42">
        <v>424</v>
      </c>
      <c r="S476" s="48">
        <f t="shared" si="75"/>
        <v>0.74911660777385158</v>
      </c>
      <c r="T476" s="44">
        <v>2464</v>
      </c>
      <c r="U476" s="45">
        <f t="shared" si="76"/>
        <v>0.13230519480519481</v>
      </c>
      <c r="V476" s="44">
        <v>107</v>
      </c>
      <c r="W476" s="44">
        <v>219</v>
      </c>
      <c r="X476" s="45">
        <f t="shared" si="77"/>
        <v>0.67177914110429449</v>
      </c>
      <c r="Y476" s="49">
        <f t="shared" si="78"/>
        <v>0.16206823387562441</v>
      </c>
      <c r="Z476" s="49">
        <f t="shared" si="79"/>
        <v>0.78867766418771068</v>
      </c>
    </row>
    <row r="477" spans="1:26" x14ac:dyDescent="0.25">
      <c r="A477" s="47">
        <v>3509</v>
      </c>
      <c r="B477" s="42">
        <v>2007</v>
      </c>
      <c r="C477" s="42">
        <v>514</v>
      </c>
      <c r="D477" s="48">
        <f t="shared" si="70"/>
        <v>0.25610363726955654</v>
      </c>
      <c r="E477" s="42">
        <v>23</v>
      </c>
      <c r="F477" s="42">
        <v>160</v>
      </c>
      <c r="G477" s="48">
        <f t="shared" si="71"/>
        <v>0.87431693989071035</v>
      </c>
      <c r="H477" s="44">
        <v>2010</v>
      </c>
      <c r="I477" s="44">
        <v>390</v>
      </c>
      <c r="J477" s="45">
        <f t="shared" si="72"/>
        <v>0.19402985074626866</v>
      </c>
      <c r="K477" s="44">
        <v>43</v>
      </c>
      <c r="L477" s="44">
        <v>195</v>
      </c>
      <c r="M477" s="45">
        <f t="shared" si="73"/>
        <v>0.81932773109243695</v>
      </c>
      <c r="N477" s="42">
        <v>2091</v>
      </c>
      <c r="O477" s="42">
        <v>422</v>
      </c>
      <c r="P477" s="48">
        <f t="shared" si="74"/>
        <v>0.20181731229076996</v>
      </c>
      <c r="Q477" s="42">
        <v>154</v>
      </c>
      <c r="R477" s="42">
        <v>459</v>
      </c>
      <c r="S477" s="48">
        <f t="shared" si="75"/>
        <v>0.74877650897226755</v>
      </c>
      <c r="T477" s="44">
        <v>2109</v>
      </c>
      <c r="U477" s="45">
        <f t="shared" si="76"/>
        <v>0.14841156946420103</v>
      </c>
      <c r="V477" s="44">
        <v>104</v>
      </c>
      <c r="W477" s="44">
        <v>209</v>
      </c>
      <c r="X477" s="45">
        <f t="shared" si="77"/>
        <v>0.66773162939297126</v>
      </c>
      <c r="Y477" s="49">
        <f t="shared" si="78"/>
        <v>0.20009059244269906</v>
      </c>
      <c r="Z477" s="49">
        <f t="shared" si="79"/>
        <v>0.77753820233709647</v>
      </c>
    </row>
    <row r="478" spans="1:26" x14ac:dyDescent="0.25">
      <c r="A478" s="47">
        <v>3510</v>
      </c>
      <c r="B478" s="42">
        <v>2943</v>
      </c>
      <c r="C478" s="42">
        <v>360</v>
      </c>
      <c r="D478" s="48">
        <f t="shared" si="70"/>
        <v>0.12232415902140673</v>
      </c>
      <c r="E478" s="42">
        <v>34</v>
      </c>
      <c r="F478" s="42">
        <v>569</v>
      </c>
      <c r="G478" s="48">
        <f t="shared" si="71"/>
        <v>0.9436152570480929</v>
      </c>
      <c r="H478" s="44">
        <v>2947</v>
      </c>
      <c r="I478" s="44">
        <v>476</v>
      </c>
      <c r="J478" s="45">
        <f t="shared" si="72"/>
        <v>0.16152019002375298</v>
      </c>
      <c r="K478" s="44">
        <v>67</v>
      </c>
      <c r="L478" s="44">
        <v>589</v>
      </c>
      <c r="M478" s="45">
        <f t="shared" si="73"/>
        <v>0.89786585365853655</v>
      </c>
      <c r="N478" s="42">
        <v>3021</v>
      </c>
      <c r="O478" s="42">
        <v>299</v>
      </c>
      <c r="P478" s="48">
        <f t="shared" si="74"/>
        <v>9.8973849718636209E-2</v>
      </c>
      <c r="Q478" s="42">
        <v>211</v>
      </c>
      <c r="R478" s="42">
        <v>1171</v>
      </c>
      <c r="S478" s="48">
        <f t="shared" si="75"/>
        <v>0.84732272069464543</v>
      </c>
      <c r="T478" s="44">
        <v>2962</v>
      </c>
      <c r="U478" s="45">
        <f t="shared" si="76"/>
        <v>0.26671168129642131</v>
      </c>
      <c r="V478" s="44">
        <v>144</v>
      </c>
      <c r="W478" s="44">
        <v>646</v>
      </c>
      <c r="X478" s="45">
        <f t="shared" si="77"/>
        <v>0.8177215189873418</v>
      </c>
      <c r="Y478" s="49">
        <f t="shared" si="78"/>
        <v>0.16238247001505429</v>
      </c>
      <c r="Z478" s="49">
        <f t="shared" si="79"/>
        <v>0.87663133759715417</v>
      </c>
    </row>
    <row r="479" spans="1:26" x14ac:dyDescent="0.25">
      <c r="A479" s="47">
        <v>3511</v>
      </c>
      <c r="B479" s="42">
        <v>2546</v>
      </c>
      <c r="C479" s="42">
        <v>448</v>
      </c>
      <c r="D479" s="48">
        <f t="shared" si="70"/>
        <v>0.17596229379418696</v>
      </c>
      <c r="E479" s="42">
        <v>43</v>
      </c>
      <c r="F479" s="42">
        <v>193</v>
      </c>
      <c r="G479" s="48">
        <f t="shared" si="71"/>
        <v>0.81779661016949157</v>
      </c>
      <c r="H479" s="44">
        <v>2576</v>
      </c>
      <c r="I479" s="44">
        <v>319</v>
      </c>
      <c r="J479" s="45">
        <f t="shared" si="72"/>
        <v>0.12383540372670808</v>
      </c>
      <c r="K479" s="44">
        <v>66</v>
      </c>
      <c r="L479" s="44">
        <v>199</v>
      </c>
      <c r="M479" s="45">
        <f t="shared" si="73"/>
        <v>0.75094339622641515</v>
      </c>
      <c r="N479" s="42">
        <v>2892</v>
      </c>
      <c r="O479" s="42">
        <v>387</v>
      </c>
      <c r="P479" s="48">
        <f t="shared" si="74"/>
        <v>0.13381742738589211</v>
      </c>
      <c r="Q479" s="42">
        <v>261</v>
      </c>
      <c r="R479" s="42">
        <v>456</v>
      </c>
      <c r="S479" s="48">
        <f t="shared" si="75"/>
        <v>0.63598326359832635</v>
      </c>
      <c r="T479" s="44">
        <v>2850</v>
      </c>
      <c r="U479" s="45">
        <f t="shared" si="76"/>
        <v>0.14491228070175438</v>
      </c>
      <c r="V479" s="44">
        <v>200</v>
      </c>
      <c r="W479" s="44">
        <v>213</v>
      </c>
      <c r="X479" s="45">
        <f t="shared" si="77"/>
        <v>0.5157384987893463</v>
      </c>
      <c r="Y479" s="49">
        <f t="shared" si="78"/>
        <v>0.14463185140213539</v>
      </c>
      <c r="Z479" s="49">
        <f t="shared" si="79"/>
        <v>0.68011544219589481</v>
      </c>
    </row>
    <row r="480" spans="1:26" x14ac:dyDescent="0.25">
      <c r="A480" s="47">
        <v>3516</v>
      </c>
      <c r="B480" s="42">
        <v>1882</v>
      </c>
      <c r="C480" s="42">
        <v>396</v>
      </c>
      <c r="D480" s="48">
        <f t="shared" si="70"/>
        <v>0.2104144527098831</v>
      </c>
      <c r="E480" s="42">
        <v>39</v>
      </c>
      <c r="F480" s="42">
        <v>425</v>
      </c>
      <c r="G480" s="48">
        <f t="shared" si="71"/>
        <v>0.91594827586206895</v>
      </c>
      <c r="H480" s="44">
        <v>1885</v>
      </c>
      <c r="I480" s="44">
        <v>392</v>
      </c>
      <c r="J480" s="45">
        <f t="shared" si="72"/>
        <v>0.2079575596816976</v>
      </c>
      <c r="K480" s="44">
        <v>63</v>
      </c>
      <c r="L480" s="44">
        <v>494</v>
      </c>
      <c r="M480" s="45">
        <f t="shared" si="73"/>
        <v>0.88689407540394971</v>
      </c>
      <c r="N480" s="42">
        <v>1924</v>
      </c>
      <c r="O480" s="42">
        <v>238</v>
      </c>
      <c r="P480" s="48">
        <f t="shared" si="74"/>
        <v>0.12370062370062371</v>
      </c>
      <c r="Q480" s="42">
        <v>161</v>
      </c>
      <c r="R480" s="42">
        <v>779</v>
      </c>
      <c r="S480" s="48">
        <f t="shared" si="75"/>
        <v>0.8287234042553191</v>
      </c>
      <c r="T480" s="44">
        <v>1877</v>
      </c>
      <c r="U480" s="45">
        <f t="shared" si="76"/>
        <v>0.31060202450719232</v>
      </c>
      <c r="V480" s="44">
        <v>158</v>
      </c>
      <c r="W480" s="44">
        <v>425</v>
      </c>
      <c r="X480" s="45">
        <f t="shared" si="77"/>
        <v>0.72898799313893659</v>
      </c>
      <c r="Y480" s="49">
        <f t="shared" si="78"/>
        <v>0.2131686651498492</v>
      </c>
      <c r="Z480" s="49">
        <f t="shared" si="79"/>
        <v>0.84013843716506853</v>
      </c>
    </row>
    <row r="481" spans="1:26" x14ac:dyDescent="0.25">
      <c r="A481" s="47">
        <v>3517</v>
      </c>
      <c r="B481" s="42">
        <v>2196</v>
      </c>
      <c r="C481" s="42">
        <v>316</v>
      </c>
      <c r="D481" s="48">
        <f t="shared" si="70"/>
        <v>0.14389799635701275</v>
      </c>
      <c r="E481" s="42">
        <v>24</v>
      </c>
      <c r="F481" s="42">
        <v>220</v>
      </c>
      <c r="G481" s="48">
        <f t="shared" si="71"/>
        <v>0.90163934426229508</v>
      </c>
      <c r="H481" s="44">
        <v>2149</v>
      </c>
      <c r="I481" s="44">
        <v>224</v>
      </c>
      <c r="J481" s="45">
        <f t="shared" si="72"/>
        <v>0.10423452768729642</v>
      </c>
      <c r="K481" s="44">
        <v>54</v>
      </c>
      <c r="L481" s="44">
        <v>251</v>
      </c>
      <c r="M481" s="45">
        <f t="shared" si="73"/>
        <v>0.82295081967213113</v>
      </c>
      <c r="N481" s="42">
        <v>2352</v>
      </c>
      <c r="O481" s="42">
        <v>245</v>
      </c>
      <c r="P481" s="48">
        <f t="shared" si="74"/>
        <v>0.10416666666666667</v>
      </c>
      <c r="Q481" s="42">
        <v>202</v>
      </c>
      <c r="R481" s="42">
        <v>469</v>
      </c>
      <c r="S481" s="48">
        <f t="shared" si="75"/>
        <v>0.69895678092399405</v>
      </c>
      <c r="T481" s="44">
        <v>2291</v>
      </c>
      <c r="U481" s="45">
        <f t="shared" si="76"/>
        <v>0.1505892623308599</v>
      </c>
      <c r="V481" s="44">
        <v>112</v>
      </c>
      <c r="W481" s="44">
        <v>233</v>
      </c>
      <c r="X481" s="45">
        <f t="shared" si="77"/>
        <v>0.67536231884057973</v>
      </c>
      <c r="Y481" s="49">
        <f t="shared" si="78"/>
        <v>0.12572211326045893</v>
      </c>
      <c r="Z481" s="49">
        <f t="shared" si="79"/>
        <v>0.77472731592474997</v>
      </c>
    </row>
    <row r="482" spans="1:26" x14ac:dyDescent="0.25">
      <c r="A482" s="47">
        <v>3526</v>
      </c>
      <c r="B482" s="42">
        <v>1183</v>
      </c>
      <c r="C482" s="42">
        <v>160</v>
      </c>
      <c r="D482" s="48">
        <f t="shared" si="70"/>
        <v>0.1352493660185968</v>
      </c>
      <c r="E482" s="42">
        <v>10</v>
      </c>
      <c r="F482" s="42">
        <v>212</v>
      </c>
      <c r="G482" s="48">
        <f t="shared" si="71"/>
        <v>0.95495495495495497</v>
      </c>
      <c r="H482" s="44">
        <v>1173</v>
      </c>
      <c r="I482" s="44">
        <v>213</v>
      </c>
      <c r="J482" s="45">
        <f t="shared" si="72"/>
        <v>0.1815856777493606</v>
      </c>
      <c r="K482" s="44">
        <v>29</v>
      </c>
      <c r="L482" s="44">
        <v>175</v>
      </c>
      <c r="M482" s="45">
        <f t="shared" si="73"/>
        <v>0.85784313725490191</v>
      </c>
      <c r="N482" s="42">
        <v>1242</v>
      </c>
      <c r="O482" s="42">
        <v>107</v>
      </c>
      <c r="P482" s="48">
        <f t="shared" si="74"/>
        <v>8.6151368760064406E-2</v>
      </c>
      <c r="Q482" s="42">
        <v>72</v>
      </c>
      <c r="R482" s="42">
        <v>401</v>
      </c>
      <c r="S482" s="48">
        <f t="shared" si="75"/>
        <v>0.84778012684989434</v>
      </c>
      <c r="T482" s="44">
        <v>1294</v>
      </c>
      <c r="U482" s="45">
        <f t="shared" si="76"/>
        <v>0.2357032457496136</v>
      </c>
      <c r="V482" s="44">
        <v>58</v>
      </c>
      <c r="W482" s="44">
        <v>247</v>
      </c>
      <c r="X482" s="45">
        <f t="shared" si="77"/>
        <v>0.80983606557377052</v>
      </c>
      <c r="Y482" s="49">
        <f t="shared" si="78"/>
        <v>0.15967241456940887</v>
      </c>
      <c r="Z482" s="49">
        <f t="shared" si="79"/>
        <v>0.86760357115838049</v>
      </c>
    </row>
    <row r="483" spans="1:26" x14ac:dyDescent="0.25">
      <c r="A483" s="47">
        <v>3527</v>
      </c>
      <c r="B483" s="42">
        <v>2206</v>
      </c>
      <c r="C483" s="42">
        <v>488</v>
      </c>
      <c r="D483" s="48">
        <f t="shared" si="70"/>
        <v>0.22121486854034453</v>
      </c>
      <c r="E483" s="42">
        <v>28</v>
      </c>
      <c r="F483" s="42">
        <v>328</v>
      </c>
      <c r="G483" s="48">
        <f t="shared" si="71"/>
        <v>0.9213483146067416</v>
      </c>
      <c r="H483" s="44">
        <v>2219</v>
      </c>
      <c r="I483" s="44">
        <v>343</v>
      </c>
      <c r="J483" s="45">
        <f t="shared" si="72"/>
        <v>0.15457413249211358</v>
      </c>
      <c r="K483" s="44">
        <v>37</v>
      </c>
      <c r="L483" s="44">
        <v>291</v>
      </c>
      <c r="M483" s="45">
        <f t="shared" si="73"/>
        <v>0.88719512195121952</v>
      </c>
      <c r="N483" s="42">
        <v>2335</v>
      </c>
      <c r="O483" s="42">
        <v>336</v>
      </c>
      <c r="P483" s="48">
        <f t="shared" si="74"/>
        <v>0.14389721627408994</v>
      </c>
      <c r="Q483" s="42">
        <v>137</v>
      </c>
      <c r="R483" s="42">
        <v>636</v>
      </c>
      <c r="S483" s="48">
        <f t="shared" si="75"/>
        <v>0.8227684346701164</v>
      </c>
      <c r="T483" s="44">
        <v>2358</v>
      </c>
      <c r="U483" s="45">
        <f t="shared" si="76"/>
        <v>0.18193384223918574</v>
      </c>
      <c r="V483" s="44">
        <v>111</v>
      </c>
      <c r="W483" s="44">
        <v>318</v>
      </c>
      <c r="X483" s="45">
        <f t="shared" si="77"/>
        <v>0.74125874125874125</v>
      </c>
      <c r="Y483" s="49">
        <f t="shared" si="78"/>
        <v>0.17540501488643345</v>
      </c>
      <c r="Z483" s="49">
        <f t="shared" si="79"/>
        <v>0.84314265312170467</v>
      </c>
    </row>
    <row r="484" spans="1:26" x14ac:dyDescent="0.25">
      <c r="A484" s="47">
        <v>3529</v>
      </c>
      <c r="B484" s="42">
        <v>2131</v>
      </c>
      <c r="C484" s="42">
        <v>397</v>
      </c>
      <c r="D484" s="48">
        <f t="shared" si="70"/>
        <v>0.18629751290473956</v>
      </c>
      <c r="E484" s="42">
        <v>11</v>
      </c>
      <c r="F484" s="42">
        <v>297</v>
      </c>
      <c r="G484" s="48">
        <f t="shared" si="71"/>
        <v>0.9642857142857143</v>
      </c>
      <c r="H484" s="44">
        <v>2228</v>
      </c>
      <c r="I484" s="44">
        <v>431</v>
      </c>
      <c r="J484" s="45">
        <f t="shared" si="72"/>
        <v>0.19344703770197486</v>
      </c>
      <c r="K484" s="44">
        <v>28</v>
      </c>
      <c r="L484" s="44">
        <v>245</v>
      </c>
      <c r="M484" s="45">
        <f t="shared" si="73"/>
        <v>0.89743589743589747</v>
      </c>
      <c r="N484" s="42">
        <v>2402</v>
      </c>
      <c r="O484" s="42">
        <v>290</v>
      </c>
      <c r="P484" s="48">
        <f t="shared" si="74"/>
        <v>0.12073272273105745</v>
      </c>
      <c r="Q484" s="42">
        <v>115</v>
      </c>
      <c r="R484" s="42">
        <v>704</v>
      </c>
      <c r="S484" s="48">
        <f t="shared" si="75"/>
        <v>0.85958485958485964</v>
      </c>
      <c r="T484" s="44">
        <v>2436</v>
      </c>
      <c r="U484" s="45">
        <f t="shared" si="76"/>
        <v>0.18801313628899835</v>
      </c>
      <c r="V484" s="44">
        <v>115</v>
      </c>
      <c r="W484" s="44">
        <v>343</v>
      </c>
      <c r="X484" s="45">
        <f t="shared" si="77"/>
        <v>0.74890829694323147</v>
      </c>
      <c r="Y484" s="49">
        <f t="shared" si="78"/>
        <v>0.17212260240669253</v>
      </c>
      <c r="Z484" s="49">
        <f t="shared" si="79"/>
        <v>0.86755369206242572</v>
      </c>
    </row>
    <row r="485" spans="1:26" x14ac:dyDescent="0.25">
      <c r="A485" s="47">
        <v>3530</v>
      </c>
      <c r="B485" s="42">
        <v>2679</v>
      </c>
      <c r="C485" s="42">
        <v>507</v>
      </c>
      <c r="D485" s="48">
        <f t="shared" si="70"/>
        <v>0.18924972004479285</v>
      </c>
      <c r="E485" s="42">
        <v>25</v>
      </c>
      <c r="F485" s="42">
        <v>406</v>
      </c>
      <c r="G485" s="48">
        <f t="shared" si="71"/>
        <v>0.94199535962877035</v>
      </c>
      <c r="H485" s="44">
        <v>2699</v>
      </c>
      <c r="I485" s="44">
        <v>565</v>
      </c>
      <c r="J485" s="45">
        <f t="shared" si="72"/>
        <v>0.20933679140422379</v>
      </c>
      <c r="K485" s="44">
        <v>50</v>
      </c>
      <c r="L485" s="44">
        <v>298</v>
      </c>
      <c r="M485" s="45">
        <f t="shared" si="73"/>
        <v>0.85632183908045978</v>
      </c>
      <c r="N485" s="42">
        <v>2779</v>
      </c>
      <c r="O485" s="42">
        <v>317</v>
      </c>
      <c r="P485" s="48">
        <f t="shared" si="74"/>
        <v>0.11406980928391508</v>
      </c>
      <c r="Q485" s="42">
        <v>225</v>
      </c>
      <c r="R485" s="42">
        <v>768</v>
      </c>
      <c r="S485" s="48">
        <f t="shared" si="75"/>
        <v>0.77341389728096677</v>
      </c>
      <c r="T485" s="44">
        <v>2739</v>
      </c>
      <c r="U485" s="45">
        <f t="shared" si="76"/>
        <v>0.2289156626506024</v>
      </c>
      <c r="V485" s="44">
        <v>168</v>
      </c>
      <c r="W485" s="44">
        <v>459</v>
      </c>
      <c r="X485" s="45">
        <f t="shared" si="77"/>
        <v>0.73205741626794263</v>
      </c>
      <c r="Y485" s="49">
        <f t="shared" si="78"/>
        <v>0.18539299584588353</v>
      </c>
      <c r="Z485" s="49">
        <f t="shared" si="79"/>
        <v>0.82594712806453485</v>
      </c>
    </row>
    <row r="486" spans="1:26" x14ac:dyDescent="0.25">
      <c r="A486" s="47">
        <v>3538</v>
      </c>
      <c r="B486" s="42">
        <v>1649</v>
      </c>
      <c r="C486" s="42">
        <v>288</v>
      </c>
      <c r="D486" s="48">
        <f t="shared" si="70"/>
        <v>0.17465130382049726</v>
      </c>
      <c r="E486" s="42">
        <v>17</v>
      </c>
      <c r="F486" s="42">
        <v>205</v>
      </c>
      <c r="G486" s="48">
        <f t="shared" si="71"/>
        <v>0.92342342342342343</v>
      </c>
      <c r="H486" s="44">
        <v>1713</v>
      </c>
      <c r="I486" s="44">
        <v>288</v>
      </c>
      <c r="J486" s="45">
        <f t="shared" si="72"/>
        <v>0.1681260945709282</v>
      </c>
      <c r="K486" s="44">
        <v>24</v>
      </c>
      <c r="L486" s="44">
        <v>197</v>
      </c>
      <c r="M486" s="45">
        <f t="shared" si="73"/>
        <v>0.89140271493212675</v>
      </c>
      <c r="N486" s="42">
        <v>1787</v>
      </c>
      <c r="O486" s="42">
        <v>201</v>
      </c>
      <c r="P486" s="48">
        <f t="shared" si="74"/>
        <v>0.11247901510912144</v>
      </c>
      <c r="Q486" s="42">
        <v>113</v>
      </c>
      <c r="R486" s="42">
        <v>519</v>
      </c>
      <c r="S486" s="48">
        <f t="shared" si="75"/>
        <v>0.82120253164556967</v>
      </c>
      <c r="T486" s="44">
        <v>3692</v>
      </c>
      <c r="U486" s="45">
        <f t="shared" si="76"/>
        <v>0.18851570964247022</v>
      </c>
      <c r="V486" s="44">
        <v>206</v>
      </c>
      <c r="W486" s="44">
        <v>490</v>
      </c>
      <c r="X486" s="45">
        <f t="shared" si="77"/>
        <v>0.70402298850574707</v>
      </c>
      <c r="Y486" s="49">
        <f t="shared" si="78"/>
        <v>0.16094303078575428</v>
      </c>
      <c r="Z486" s="49">
        <f t="shared" si="79"/>
        <v>0.83501291462671678</v>
      </c>
    </row>
    <row r="487" spans="1:26" x14ac:dyDescent="0.25">
      <c r="A487" s="47">
        <v>3539</v>
      </c>
      <c r="B487" s="42">
        <v>9</v>
      </c>
      <c r="C487" s="42">
        <v>2</v>
      </c>
      <c r="D487" s="48">
        <f t="shared" si="70"/>
        <v>0.22222222222222221</v>
      </c>
      <c r="E487" s="42">
        <v>0</v>
      </c>
      <c r="F487" s="42">
        <v>4</v>
      </c>
      <c r="G487" s="48">
        <f t="shared" si="71"/>
        <v>1</v>
      </c>
      <c r="H487" s="44">
        <v>9</v>
      </c>
      <c r="I487" s="44">
        <v>2</v>
      </c>
      <c r="J487" s="45">
        <f t="shared" si="72"/>
        <v>0.22222222222222221</v>
      </c>
      <c r="K487" s="44">
        <v>0</v>
      </c>
      <c r="L487" s="44">
        <v>3</v>
      </c>
      <c r="M487" s="45">
        <f t="shared" si="73"/>
        <v>1</v>
      </c>
      <c r="N487" s="42">
        <v>12</v>
      </c>
      <c r="O487" s="42">
        <v>2</v>
      </c>
      <c r="P487" s="48">
        <f t="shared" si="74"/>
        <v>0.16666666666666666</v>
      </c>
      <c r="Q487" s="42">
        <v>2</v>
      </c>
      <c r="R487" s="42">
        <v>6</v>
      </c>
      <c r="S487" s="48">
        <f t="shared" si="75"/>
        <v>0.75</v>
      </c>
      <c r="T487" s="44">
        <v>13</v>
      </c>
      <c r="U487" s="45">
        <f t="shared" si="76"/>
        <v>0.15384615384615385</v>
      </c>
      <c r="V487" s="44">
        <v>0</v>
      </c>
      <c r="W487" s="44">
        <v>2</v>
      </c>
      <c r="X487" s="45">
        <f t="shared" si="77"/>
        <v>1</v>
      </c>
      <c r="Y487" s="49">
        <f t="shared" si="78"/>
        <v>0.19123931623931623</v>
      </c>
      <c r="Z487" s="49">
        <f t="shared" si="79"/>
        <v>0.9375</v>
      </c>
    </row>
    <row r="488" spans="1:26" x14ac:dyDescent="0.25">
      <c r="A488" s="47">
        <v>3542</v>
      </c>
      <c r="B488" s="42">
        <v>2194</v>
      </c>
      <c r="C488" s="42">
        <v>453</v>
      </c>
      <c r="D488" s="48">
        <f t="shared" si="70"/>
        <v>0.20647219690063812</v>
      </c>
      <c r="E488" s="42">
        <v>32</v>
      </c>
      <c r="F488" s="42">
        <v>259</v>
      </c>
      <c r="G488" s="48">
        <f t="shared" si="71"/>
        <v>0.89003436426116833</v>
      </c>
      <c r="H488" s="44">
        <v>2222</v>
      </c>
      <c r="I488" s="44">
        <v>490</v>
      </c>
      <c r="J488" s="45">
        <f t="shared" si="72"/>
        <v>0.22052205220522053</v>
      </c>
      <c r="K488" s="44">
        <v>43</v>
      </c>
      <c r="L488" s="44">
        <v>255</v>
      </c>
      <c r="M488" s="45">
        <f t="shared" si="73"/>
        <v>0.85570469798657722</v>
      </c>
      <c r="N488" s="42">
        <v>2340</v>
      </c>
      <c r="O488" s="42">
        <v>316</v>
      </c>
      <c r="P488" s="48">
        <f t="shared" si="74"/>
        <v>0.13504273504273503</v>
      </c>
      <c r="Q488" s="42">
        <v>213</v>
      </c>
      <c r="R488" s="42">
        <v>648</v>
      </c>
      <c r="S488" s="48">
        <f t="shared" si="75"/>
        <v>0.7526132404181185</v>
      </c>
      <c r="T488" s="44">
        <v>2338</v>
      </c>
      <c r="U488" s="45">
        <f t="shared" si="76"/>
        <v>0.22070145423438836</v>
      </c>
      <c r="V488" s="44">
        <v>174</v>
      </c>
      <c r="W488" s="44">
        <v>342</v>
      </c>
      <c r="X488" s="45">
        <f t="shared" si="77"/>
        <v>0.66279069767441856</v>
      </c>
      <c r="Y488" s="49">
        <f t="shared" si="78"/>
        <v>0.19568460959574549</v>
      </c>
      <c r="Z488" s="49">
        <f t="shared" si="79"/>
        <v>0.79028575008507063</v>
      </c>
    </row>
    <row r="489" spans="1:26" x14ac:dyDescent="0.25">
      <c r="A489" s="47">
        <v>3545</v>
      </c>
      <c r="B489" s="42">
        <v>2400</v>
      </c>
      <c r="C489" s="42">
        <v>384</v>
      </c>
      <c r="D489" s="48">
        <f t="shared" si="70"/>
        <v>0.16</v>
      </c>
      <c r="E489" s="42">
        <v>10</v>
      </c>
      <c r="F489" s="42">
        <v>400</v>
      </c>
      <c r="G489" s="48">
        <f t="shared" si="71"/>
        <v>0.97560975609756095</v>
      </c>
      <c r="H489" s="44">
        <v>2420</v>
      </c>
      <c r="I489" s="44">
        <v>444</v>
      </c>
      <c r="J489" s="45">
        <f t="shared" si="72"/>
        <v>0.1834710743801653</v>
      </c>
      <c r="K489" s="44">
        <v>42</v>
      </c>
      <c r="L489" s="44">
        <v>352</v>
      </c>
      <c r="M489" s="45">
        <f t="shared" si="73"/>
        <v>0.89340101522842641</v>
      </c>
      <c r="N489" s="42">
        <v>2524</v>
      </c>
      <c r="O489" s="42">
        <v>283</v>
      </c>
      <c r="P489" s="48">
        <f t="shared" si="74"/>
        <v>0.11212361331220286</v>
      </c>
      <c r="Q489" s="42">
        <v>146</v>
      </c>
      <c r="R489" s="42">
        <v>881</v>
      </c>
      <c r="S489" s="48">
        <f t="shared" si="75"/>
        <v>0.85783836416747805</v>
      </c>
      <c r="T489" s="44">
        <v>2518</v>
      </c>
      <c r="U489" s="45">
        <f t="shared" si="76"/>
        <v>0.22637013502779985</v>
      </c>
      <c r="V489" s="44">
        <v>116</v>
      </c>
      <c r="W489" s="44">
        <v>454</v>
      </c>
      <c r="X489" s="45">
        <f t="shared" si="77"/>
        <v>0.79649122807017547</v>
      </c>
      <c r="Y489" s="49">
        <f t="shared" si="78"/>
        <v>0.170491205680042</v>
      </c>
      <c r="Z489" s="49">
        <f t="shared" si="79"/>
        <v>0.88083509089091017</v>
      </c>
    </row>
    <row r="490" spans="1:26" x14ac:dyDescent="0.25">
      <c r="A490" s="47">
        <v>3552</v>
      </c>
      <c r="B490" s="42">
        <v>5317</v>
      </c>
      <c r="C490" s="42">
        <v>1172</v>
      </c>
      <c r="D490" s="48">
        <f t="shared" si="70"/>
        <v>0.22042505172089524</v>
      </c>
      <c r="E490" s="42">
        <v>60</v>
      </c>
      <c r="F490" s="42">
        <v>361</v>
      </c>
      <c r="G490" s="48">
        <f t="shared" si="71"/>
        <v>0.85748218527315911</v>
      </c>
      <c r="H490" s="44">
        <v>5908</v>
      </c>
      <c r="I490" s="44">
        <v>1039</v>
      </c>
      <c r="J490" s="45">
        <f t="shared" si="72"/>
        <v>0.17586323628977657</v>
      </c>
      <c r="K490" s="44">
        <v>83</v>
      </c>
      <c r="L490" s="44">
        <v>375</v>
      </c>
      <c r="M490" s="45">
        <f t="shared" si="73"/>
        <v>0.81877729257641918</v>
      </c>
      <c r="N490" s="42">
        <v>6980</v>
      </c>
      <c r="O490" s="42">
        <v>1046</v>
      </c>
      <c r="P490" s="48">
        <f t="shared" si="74"/>
        <v>0.1498567335243553</v>
      </c>
      <c r="Q490" s="42">
        <v>495</v>
      </c>
      <c r="R490" s="42">
        <v>1362</v>
      </c>
      <c r="S490" s="48">
        <f t="shared" si="75"/>
        <v>0.7334410339256866</v>
      </c>
      <c r="T490" s="44">
        <v>3663</v>
      </c>
      <c r="U490" s="45">
        <f t="shared" si="76"/>
        <v>0.11411411411411411</v>
      </c>
      <c r="V490" s="44">
        <v>173</v>
      </c>
      <c r="W490" s="44">
        <v>245</v>
      </c>
      <c r="X490" s="45">
        <f t="shared" si="77"/>
        <v>0.5861244019138756</v>
      </c>
      <c r="Y490" s="49">
        <f t="shared" si="78"/>
        <v>0.1650647839122853</v>
      </c>
      <c r="Z490" s="49">
        <f t="shared" si="79"/>
        <v>0.74895622842228515</v>
      </c>
    </row>
    <row r="491" spans="1:26" x14ac:dyDescent="0.25">
      <c r="A491" s="47">
        <v>3554</v>
      </c>
      <c r="B491" s="42">
        <v>2767</v>
      </c>
      <c r="C491" s="42">
        <v>484</v>
      </c>
      <c r="D491" s="48">
        <f t="shared" si="70"/>
        <v>0.17491868449584388</v>
      </c>
      <c r="E491" s="42">
        <v>20</v>
      </c>
      <c r="F491" s="42">
        <v>391</v>
      </c>
      <c r="G491" s="48">
        <f t="shared" si="71"/>
        <v>0.95133819951338194</v>
      </c>
      <c r="H491" s="44">
        <v>2833</v>
      </c>
      <c r="I491" s="44">
        <v>521</v>
      </c>
      <c r="J491" s="45">
        <f t="shared" si="72"/>
        <v>0.18390398870455349</v>
      </c>
      <c r="K491" s="44">
        <v>37</v>
      </c>
      <c r="L491" s="44">
        <v>371</v>
      </c>
      <c r="M491" s="45">
        <f t="shared" si="73"/>
        <v>0.90931372549019607</v>
      </c>
      <c r="N491" s="42">
        <v>2929</v>
      </c>
      <c r="O491" s="42">
        <v>340</v>
      </c>
      <c r="P491" s="48">
        <f t="shared" si="74"/>
        <v>0.11608057357459883</v>
      </c>
      <c r="Q491" s="42">
        <v>155</v>
      </c>
      <c r="R491" s="42">
        <v>897</v>
      </c>
      <c r="S491" s="48">
        <f t="shared" si="75"/>
        <v>0.85266159695817489</v>
      </c>
      <c r="T491" s="44">
        <v>2974</v>
      </c>
      <c r="U491" s="45">
        <f t="shared" si="76"/>
        <v>0.2222595830531271</v>
      </c>
      <c r="V491" s="44">
        <v>144</v>
      </c>
      <c r="W491" s="44">
        <v>517</v>
      </c>
      <c r="X491" s="45">
        <f t="shared" si="77"/>
        <v>0.78214826021180028</v>
      </c>
      <c r="Y491" s="49">
        <f t="shared" si="78"/>
        <v>0.17429070745703085</v>
      </c>
      <c r="Z491" s="49">
        <f t="shared" si="79"/>
        <v>0.8738654455433883</v>
      </c>
    </row>
    <row r="492" spans="1:26" x14ac:dyDescent="0.25">
      <c r="A492" s="47">
        <v>3558</v>
      </c>
      <c r="B492" s="42">
        <v>5191</v>
      </c>
      <c r="C492" s="42">
        <v>821</v>
      </c>
      <c r="D492" s="48">
        <f t="shared" si="70"/>
        <v>0.15815835099210171</v>
      </c>
      <c r="E492" s="42">
        <v>28</v>
      </c>
      <c r="F492" s="42">
        <v>665</v>
      </c>
      <c r="G492" s="48">
        <f t="shared" si="71"/>
        <v>0.95959595959595956</v>
      </c>
      <c r="H492" s="44">
        <v>5211</v>
      </c>
      <c r="I492" s="44">
        <v>928</v>
      </c>
      <c r="J492" s="45">
        <f t="shared" si="72"/>
        <v>0.1780848205718672</v>
      </c>
      <c r="K492" s="44">
        <v>56</v>
      </c>
      <c r="L492" s="44">
        <v>541</v>
      </c>
      <c r="M492" s="45">
        <f t="shared" si="73"/>
        <v>0.9061976549413735</v>
      </c>
      <c r="N492" s="42">
        <v>5382</v>
      </c>
      <c r="O492" s="42">
        <v>499</v>
      </c>
      <c r="P492" s="48">
        <f t="shared" si="74"/>
        <v>9.2716462281679679E-2</v>
      </c>
      <c r="Q492" s="42">
        <v>294</v>
      </c>
      <c r="R492" s="42">
        <v>1676</v>
      </c>
      <c r="S492" s="48">
        <f t="shared" si="75"/>
        <v>0.85076142131979693</v>
      </c>
      <c r="T492" s="44">
        <v>3469</v>
      </c>
      <c r="U492" s="45">
        <f t="shared" si="76"/>
        <v>0.20611127125972903</v>
      </c>
      <c r="V492" s="44">
        <v>165</v>
      </c>
      <c r="W492" s="44">
        <v>550</v>
      </c>
      <c r="X492" s="45">
        <f t="shared" si="77"/>
        <v>0.76923076923076927</v>
      </c>
      <c r="Y492" s="49">
        <f t="shared" si="78"/>
        <v>0.15876772627634439</v>
      </c>
      <c r="Z492" s="49">
        <f t="shared" si="79"/>
        <v>0.87144645127197484</v>
      </c>
    </row>
    <row r="493" spans="1:26" x14ac:dyDescent="0.25">
      <c r="A493" s="47">
        <v>3560</v>
      </c>
      <c r="B493" s="42">
        <v>0</v>
      </c>
      <c r="C493" s="42">
        <v>0</v>
      </c>
      <c r="D493" s="48">
        <f t="shared" si="70"/>
        <v>0</v>
      </c>
      <c r="E493" s="42">
        <v>0</v>
      </c>
      <c r="F493" s="42">
        <v>0</v>
      </c>
      <c r="G493" s="48">
        <f t="shared" si="71"/>
        <v>0</v>
      </c>
      <c r="H493" s="44">
        <v>0</v>
      </c>
      <c r="I493" s="44">
        <v>0</v>
      </c>
      <c r="J493" s="45">
        <f t="shared" si="72"/>
        <v>0</v>
      </c>
      <c r="K493" s="44">
        <v>0</v>
      </c>
      <c r="L493" s="44">
        <v>0</v>
      </c>
      <c r="M493" s="45">
        <f t="shared" si="73"/>
        <v>0</v>
      </c>
      <c r="N493" s="42">
        <v>0</v>
      </c>
      <c r="O493" s="42">
        <v>0</v>
      </c>
      <c r="P493" s="48">
        <f t="shared" si="74"/>
        <v>0</v>
      </c>
      <c r="Q493" s="42">
        <v>0</v>
      </c>
      <c r="R493" s="42">
        <v>0</v>
      </c>
      <c r="S493" s="48">
        <f t="shared" si="75"/>
        <v>0</v>
      </c>
      <c r="T493" s="44">
        <v>0</v>
      </c>
      <c r="U493" s="45">
        <f t="shared" si="76"/>
        <v>0</v>
      </c>
      <c r="V493" s="44">
        <v>0</v>
      </c>
      <c r="W493" s="44">
        <v>0</v>
      </c>
      <c r="X493" s="45">
        <f t="shared" si="77"/>
        <v>0</v>
      </c>
      <c r="Y493" s="49">
        <f t="shared" si="78"/>
        <v>0</v>
      </c>
      <c r="Z493" s="49">
        <f t="shared" si="79"/>
        <v>0</v>
      </c>
    </row>
    <row r="494" spans="1:26" x14ac:dyDescent="0.25">
      <c r="A494" s="47">
        <v>3562</v>
      </c>
      <c r="B494" s="42">
        <v>99</v>
      </c>
      <c r="C494" s="42">
        <v>9</v>
      </c>
      <c r="D494" s="48">
        <f t="shared" si="70"/>
        <v>9.0909090909090912E-2</v>
      </c>
      <c r="E494" s="42">
        <v>0</v>
      </c>
      <c r="F494" s="42">
        <v>30</v>
      </c>
      <c r="G494" s="48">
        <f t="shared" si="71"/>
        <v>1</v>
      </c>
      <c r="H494" s="44">
        <v>130</v>
      </c>
      <c r="I494" s="44">
        <v>17</v>
      </c>
      <c r="J494" s="45">
        <f t="shared" si="72"/>
        <v>0.13076923076923078</v>
      </c>
      <c r="K494" s="44">
        <v>2</v>
      </c>
      <c r="L494" s="44">
        <v>27</v>
      </c>
      <c r="M494" s="45">
        <f t="shared" si="73"/>
        <v>0.93103448275862066</v>
      </c>
      <c r="N494" s="42">
        <v>130</v>
      </c>
      <c r="O494" s="42">
        <v>11</v>
      </c>
      <c r="P494" s="48">
        <f t="shared" si="74"/>
        <v>8.461538461538462E-2</v>
      </c>
      <c r="Q494" s="42">
        <v>7</v>
      </c>
      <c r="R494" s="42">
        <v>57</v>
      </c>
      <c r="S494" s="48">
        <f t="shared" si="75"/>
        <v>0.890625</v>
      </c>
      <c r="T494" s="44">
        <v>131</v>
      </c>
      <c r="U494" s="45">
        <f t="shared" si="76"/>
        <v>0.38931297709923662</v>
      </c>
      <c r="V494" s="44">
        <v>6</v>
      </c>
      <c r="W494" s="44">
        <v>45</v>
      </c>
      <c r="X494" s="45">
        <f t="shared" si="77"/>
        <v>0.88235294117647056</v>
      </c>
      <c r="Y494" s="49">
        <f t="shared" si="78"/>
        <v>0.17390167084823574</v>
      </c>
      <c r="Z494" s="49">
        <f t="shared" si="79"/>
        <v>0.92600310598377278</v>
      </c>
    </row>
    <row r="495" spans="1:26" x14ac:dyDescent="0.25">
      <c r="A495" s="47">
        <v>3566</v>
      </c>
      <c r="B495" s="42">
        <v>0</v>
      </c>
      <c r="C495" s="42">
        <v>0</v>
      </c>
      <c r="D495" s="48">
        <f t="shared" si="70"/>
        <v>0</v>
      </c>
      <c r="E495" s="42">
        <v>0</v>
      </c>
      <c r="F495" s="42">
        <v>0</v>
      </c>
      <c r="G495" s="48">
        <f t="shared" si="71"/>
        <v>0</v>
      </c>
      <c r="H495" s="44">
        <v>0</v>
      </c>
      <c r="I495" s="44">
        <v>0</v>
      </c>
      <c r="J495" s="45">
        <f t="shared" si="72"/>
        <v>0</v>
      </c>
      <c r="K495" s="44">
        <v>0</v>
      </c>
      <c r="L495" s="44">
        <v>0</v>
      </c>
      <c r="M495" s="45">
        <f t="shared" si="73"/>
        <v>0</v>
      </c>
      <c r="N495" s="42">
        <v>0</v>
      </c>
      <c r="O495" s="42">
        <v>0</v>
      </c>
      <c r="P495" s="48">
        <f t="shared" si="74"/>
        <v>0</v>
      </c>
      <c r="Q495" s="42">
        <v>0</v>
      </c>
      <c r="R495" s="42">
        <v>0</v>
      </c>
      <c r="S495" s="48">
        <f t="shared" si="75"/>
        <v>0</v>
      </c>
      <c r="T495" s="44">
        <v>0</v>
      </c>
      <c r="U495" s="45">
        <f t="shared" si="76"/>
        <v>0</v>
      </c>
      <c r="V495" s="44">
        <v>0</v>
      </c>
      <c r="W495" s="44">
        <v>0</v>
      </c>
      <c r="X495" s="45">
        <f t="shared" si="77"/>
        <v>0</v>
      </c>
      <c r="Y495" s="49">
        <f t="shared" si="78"/>
        <v>0</v>
      </c>
      <c r="Z495" s="49">
        <f t="shared" si="79"/>
        <v>0</v>
      </c>
    </row>
    <row r="496" spans="1:26" x14ac:dyDescent="0.25">
      <c r="A496" s="47">
        <v>3567</v>
      </c>
      <c r="B496" s="42">
        <v>3658</v>
      </c>
      <c r="C496" s="42">
        <v>897</v>
      </c>
      <c r="D496" s="48">
        <f t="shared" si="70"/>
        <v>0.2452159650082012</v>
      </c>
      <c r="E496" s="42">
        <v>28</v>
      </c>
      <c r="F496" s="42">
        <v>341</v>
      </c>
      <c r="G496" s="48">
        <f t="shared" si="71"/>
        <v>0.92411924119241196</v>
      </c>
      <c r="H496" s="44">
        <v>4061</v>
      </c>
      <c r="I496" s="44">
        <v>793</v>
      </c>
      <c r="J496" s="45">
        <f t="shared" si="72"/>
        <v>0.19527210046786506</v>
      </c>
      <c r="K496" s="44">
        <v>53</v>
      </c>
      <c r="L496" s="44">
        <v>401</v>
      </c>
      <c r="M496" s="45">
        <f t="shared" si="73"/>
        <v>0.88325991189427311</v>
      </c>
      <c r="N496" s="42">
        <v>5010</v>
      </c>
      <c r="O496" s="42">
        <v>892</v>
      </c>
      <c r="P496" s="48">
        <f t="shared" si="74"/>
        <v>0.17804391217564872</v>
      </c>
      <c r="Q496" s="42">
        <v>224</v>
      </c>
      <c r="R496" s="42">
        <v>1212</v>
      </c>
      <c r="S496" s="48">
        <f t="shared" si="75"/>
        <v>0.84401114206128136</v>
      </c>
      <c r="T496" s="44">
        <v>3303</v>
      </c>
      <c r="U496" s="45">
        <f t="shared" si="76"/>
        <v>0.13623978201634879</v>
      </c>
      <c r="V496" s="44">
        <v>85</v>
      </c>
      <c r="W496" s="44">
        <v>365</v>
      </c>
      <c r="X496" s="45">
        <f t="shared" si="77"/>
        <v>0.81111111111111112</v>
      </c>
      <c r="Y496" s="49">
        <f t="shared" si="78"/>
        <v>0.18869293991701594</v>
      </c>
      <c r="Z496" s="49">
        <f t="shared" si="79"/>
        <v>0.86562535156476939</v>
      </c>
    </row>
    <row r="497" spans="1:26" x14ac:dyDescent="0.25">
      <c r="A497" s="47">
        <v>3570</v>
      </c>
      <c r="B497" s="42">
        <v>2521</v>
      </c>
      <c r="C497" s="42">
        <v>581</v>
      </c>
      <c r="D497" s="48">
        <f t="shared" si="70"/>
        <v>0.23046410154700517</v>
      </c>
      <c r="E497" s="42">
        <v>19</v>
      </c>
      <c r="F497" s="42">
        <v>192</v>
      </c>
      <c r="G497" s="48">
        <f t="shared" si="71"/>
        <v>0.90995260663507105</v>
      </c>
      <c r="H497" s="44">
        <v>2718</v>
      </c>
      <c r="I497" s="44">
        <v>461</v>
      </c>
      <c r="J497" s="45">
        <f t="shared" si="72"/>
        <v>0.16961000735835172</v>
      </c>
      <c r="K497" s="44">
        <v>34</v>
      </c>
      <c r="L497" s="44">
        <v>207</v>
      </c>
      <c r="M497" s="45">
        <f t="shared" si="73"/>
        <v>0.85892116182572609</v>
      </c>
      <c r="N497" s="42">
        <v>2983</v>
      </c>
      <c r="O497" s="42">
        <v>495</v>
      </c>
      <c r="P497" s="48">
        <f t="shared" si="74"/>
        <v>0.16594032852832719</v>
      </c>
      <c r="Q497" s="42">
        <v>189</v>
      </c>
      <c r="R497" s="42">
        <v>570</v>
      </c>
      <c r="S497" s="48">
        <f t="shared" si="75"/>
        <v>0.75098814229249011</v>
      </c>
      <c r="T497" s="44">
        <v>3031</v>
      </c>
      <c r="U497" s="45">
        <f t="shared" si="76"/>
        <v>0.11283404816892115</v>
      </c>
      <c r="V497" s="44">
        <v>128</v>
      </c>
      <c r="W497" s="44">
        <v>214</v>
      </c>
      <c r="X497" s="45">
        <f t="shared" si="77"/>
        <v>0.6257309941520468</v>
      </c>
      <c r="Y497" s="49">
        <f t="shared" si="78"/>
        <v>0.16971212140065131</v>
      </c>
      <c r="Z497" s="49">
        <f t="shared" si="79"/>
        <v>0.7863982262263336</v>
      </c>
    </row>
    <row r="498" spans="1:26" x14ac:dyDescent="0.25">
      <c r="A498" s="47">
        <v>3574</v>
      </c>
      <c r="B498" s="42">
        <v>0</v>
      </c>
      <c r="C498" s="42">
        <v>0</v>
      </c>
      <c r="D498" s="48">
        <f t="shared" si="70"/>
        <v>0</v>
      </c>
      <c r="E498" s="42">
        <v>0</v>
      </c>
      <c r="F498" s="42">
        <v>0</v>
      </c>
      <c r="G498" s="48">
        <f t="shared" si="71"/>
        <v>0</v>
      </c>
      <c r="H498" s="44">
        <v>124</v>
      </c>
      <c r="I498" s="44">
        <v>23</v>
      </c>
      <c r="J498" s="45">
        <f t="shared" si="72"/>
        <v>0.18548387096774194</v>
      </c>
      <c r="K498" s="44">
        <v>3</v>
      </c>
      <c r="L498" s="44">
        <v>4</v>
      </c>
      <c r="M498" s="45">
        <f t="shared" si="73"/>
        <v>0.5714285714285714</v>
      </c>
      <c r="N498" s="42">
        <v>342</v>
      </c>
      <c r="O498" s="42">
        <v>49</v>
      </c>
      <c r="P498" s="48">
        <f t="shared" si="74"/>
        <v>0.14327485380116958</v>
      </c>
      <c r="Q498" s="42">
        <v>17</v>
      </c>
      <c r="R498" s="42">
        <v>38</v>
      </c>
      <c r="S498" s="48">
        <f t="shared" si="75"/>
        <v>0.69090909090909092</v>
      </c>
      <c r="T498" s="44">
        <v>471</v>
      </c>
      <c r="U498" s="45">
        <f t="shared" si="76"/>
        <v>7.8556263269639062E-2</v>
      </c>
      <c r="V498" s="44">
        <v>21</v>
      </c>
      <c r="W498" s="44">
        <v>16</v>
      </c>
      <c r="X498" s="45">
        <f t="shared" si="77"/>
        <v>0.43243243243243246</v>
      </c>
      <c r="Y498" s="49">
        <f t="shared" si="78"/>
        <v>0.10182874700963765</v>
      </c>
      <c r="Z498" s="49">
        <f t="shared" si="79"/>
        <v>0.42369252369252369</v>
      </c>
    </row>
    <row r="499" spans="1:26" x14ac:dyDescent="0.25">
      <c r="A499" s="47">
        <v>3575</v>
      </c>
      <c r="B499" s="42">
        <v>0</v>
      </c>
      <c r="C499" s="42">
        <v>0</v>
      </c>
      <c r="D499" s="48">
        <f t="shared" si="70"/>
        <v>0</v>
      </c>
      <c r="E499" s="42">
        <v>0</v>
      </c>
      <c r="F499" s="42">
        <v>0</v>
      </c>
      <c r="G499" s="48">
        <f t="shared" si="71"/>
        <v>0</v>
      </c>
      <c r="H499" s="44">
        <v>0</v>
      </c>
      <c r="I499" s="44">
        <v>0</v>
      </c>
      <c r="J499" s="45">
        <f t="shared" si="72"/>
        <v>0</v>
      </c>
      <c r="K499" s="44">
        <v>0</v>
      </c>
      <c r="L499" s="44">
        <v>0</v>
      </c>
      <c r="M499" s="45">
        <f t="shared" si="73"/>
        <v>0</v>
      </c>
      <c r="N499" s="42">
        <v>0</v>
      </c>
      <c r="O499" s="42">
        <v>0</v>
      </c>
      <c r="P499" s="48">
        <f t="shared" si="74"/>
        <v>0</v>
      </c>
      <c r="Q499" s="42">
        <v>0</v>
      </c>
      <c r="R499" s="42">
        <v>0</v>
      </c>
      <c r="S499" s="48">
        <f t="shared" si="75"/>
        <v>0</v>
      </c>
      <c r="T499" s="44">
        <v>0</v>
      </c>
      <c r="U499" s="45">
        <f t="shared" si="76"/>
        <v>0</v>
      </c>
      <c r="V499" s="44">
        <v>0</v>
      </c>
      <c r="W499" s="44">
        <v>0</v>
      </c>
      <c r="X499" s="45">
        <f t="shared" si="77"/>
        <v>0</v>
      </c>
      <c r="Y499" s="49">
        <f t="shared" si="78"/>
        <v>0</v>
      </c>
      <c r="Z499" s="49">
        <f t="shared" si="79"/>
        <v>0</v>
      </c>
    </row>
    <row r="500" spans="1:26" x14ac:dyDescent="0.25">
      <c r="A500" s="47">
        <v>3579</v>
      </c>
      <c r="B500" s="42">
        <v>825</v>
      </c>
      <c r="C500" s="42">
        <v>165</v>
      </c>
      <c r="D500" s="48">
        <f t="shared" si="70"/>
        <v>0.2</v>
      </c>
      <c r="E500" s="42">
        <v>5</v>
      </c>
      <c r="F500" s="42">
        <v>141</v>
      </c>
      <c r="G500" s="48">
        <f t="shared" si="71"/>
        <v>0.96575342465753422</v>
      </c>
      <c r="H500" s="44">
        <v>863</v>
      </c>
      <c r="I500" s="44">
        <v>150</v>
      </c>
      <c r="J500" s="45">
        <f t="shared" si="72"/>
        <v>0.17381228273464658</v>
      </c>
      <c r="K500" s="44">
        <v>13</v>
      </c>
      <c r="L500" s="44">
        <v>126</v>
      </c>
      <c r="M500" s="45">
        <f t="shared" si="73"/>
        <v>0.90647482014388492</v>
      </c>
      <c r="N500" s="42">
        <v>884</v>
      </c>
      <c r="O500" s="42">
        <v>122</v>
      </c>
      <c r="P500" s="48">
        <f t="shared" si="74"/>
        <v>0.13800904977375567</v>
      </c>
      <c r="Q500" s="42">
        <v>50</v>
      </c>
      <c r="R500" s="42">
        <v>297</v>
      </c>
      <c r="S500" s="48">
        <f t="shared" si="75"/>
        <v>0.85590778097982712</v>
      </c>
      <c r="T500" s="44">
        <v>894</v>
      </c>
      <c r="U500" s="45">
        <f t="shared" si="76"/>
        <v>0.22483221476510068</v>
      </c>
      <c r="V500" s="44">
        <v>48</v>
      </c>
      <c r="W500" s="44">
        <v>153</v>
      </c>
      <c r="X500" s="45">
        <f t="shared" si="77"/>
        <v>0.76119402985074625</v>
      </c>
      <c r="Y500" s="49">
        <f t="shared" si="78"/>
        <v>0.18416338681837574</v>
      </c>
      <c r="Z500" s="49">
        <f t="shared" si="79"/>
        <v>0.87233251390799815</v>
      </c>
    </row>
    <row r="501" spans="1:26" x14ac:dyDescent="0.25">
      <c r="A501" s="47">
        <v>3580</v>
      </c>
      <c r="B501" s="42">
        <v>57</v>
      </c>
      <c r="C501" s="42">
        <v>8</v>
      </c>
      <c r="D501" s="48">
        <f t="shared" si="70"/>
        <v>0.14035087719298245</v>
      </c>
      <c r="E501" s="42">
        <v>0</v>
      </c>
      <c r="F501" s="42">
        <v>7</v>
      </c>
      <c r="G501" s="48">
        <f t="shared" si="71"/>
        <v>1</v>
      </c>
      <c r="H501" s="44">
        <v>0</v>
      </c>
      <c r="I501" s="44">
        <v>0</v>
      </c>
      <c r="J501" s="45">
        <f t="shared" si="72"/>
        <v>0</v>
      </c>
      <c r="K501" s="44">
        <v>0</v>
      </c>
      <c r="L501" s="44">
        <v>10</v>
      </c>
      <c r="M501" s="45">
        <f t="shared" si="73"/>
        <v>1</v>
      </c>
      <c r="N501" s="42">
        <v>0</v>
      </c>
      <c r="O501" s="42">
        <v>0</v>
      </c>
      <c r="P501" s="48">
        <f t="shared" si="74"/>
        <v>0</v>
      </c>
      <c r="Q501" s="42">
        <v>0</v>
      </c>
      <c r="R501" s="42">
        <v>0</v>
      </c>
      <c r="S501" s="48">
        <f t="shared" si="75"/>
        <v>0</v>
      </c>
      <c r="T501" s="44">
        <v>0</v>
      </c>
      <c r="U501" s="45">
        <f t="shared" si="76"/>
        <v>0</v>
      </c>
      <c r="V501" s="44">
        <v>0</v>
      </c>
      <c r="W501" s="44">
        <v>0</v>
      </c>
      <c r="X501" s="45">
        <f t="shared" si="77"/>
        <v>0</v>
      </c>
      <c r="Y501" s="49">
        <f t="shared" si="78"/>
        <v>3.5087719298245612E-2</v>
      </c>
      <c r="Z501" s="49">
        <f t="shared" si="79"/>
        <v>0.5</v>
      </c>
    </row>
    <row r="502" spans="1:26" x14ac:dyDescent="0.25">
      <c r="A502" s="47">
        <v>3582</v>
      </c>
      <c r="B502" s="42">
        <v>35</v>
      </c>
      <c r="C502" s="42">
        <v>13</v>
      </c>
      <c r="D502" s="48">
        <f t="shared" si="70"/>
        <v>0.37142857142857144</v>
      </c>
      <c r="E502" s="42">
        <v>0</v>
      </c>
      <c r="F502" s="42">
        <v>6</v>
      </c>
      <c r="G502" s="48">
        <f t="shared" si="71"/>
        <v>1</v>
      </c>
      <c r="H502" s="44">
        <v>32</v>
      </c>
      <c r="I502" s="44">
        <v>14</v>
      </c>
      <c r="J502" s="45">
        <f t="shared" si="72"/>
        <v>0.4375</v>
      </c>
      <c r="K502" s="44">
        <v>0</v>
      </c>
      <c r="L502" s="44">
        <v>6</v>
      </c>
      <c r="M502" s="45">
        <f t="shared" si="73"/>
        <v>1</v>
      </c>
      <c r="N502" s="42">
        <v>33</v>
      </c>
      <c r="O502" s="42">
        <v>12</v>
      </c>
      <c r="P502" s="48">
        <f t="shared" si="74"/>
        <v>0.36363636363636365</v>
      </c>
      <c r="Q502" s="42">
        <v>0</v>
      </c>
      <c r="R502" s="42">
        <v>13</v>
      </c>
      <c r="S502" s="48">
        <f t="shared" si="75"/>
        <v>1</v>
      </c>
      <c r="T502" s="44">
        <v>37</v>
      </c>
      <c r="U502" s="45">
        <f t="shared" si="76"/>
        <v>0.29729729729729731</v>
      </c>
      <c r="V502" s="44">
        <v>0</v>
      </c>
      <c r="W502" s="44">
        <v>11</v>
      </c>
      <c r="X502" s="45">
        <f t="shared" si="77"/>
        <v>1</v>
      </c>
      <c r="Y502" s="49">
        <f t="shared" si="78"/>
        <v>0.36746555809055809</v>
      </c>
      <c r="Z502" s="49">
        <f t="shared" si="79"/>
        <v>1</v>
      </c>
    </row>
    <row r="503" spans="1:26" x14ac:dyDescent="0.25">
      <c r="A503" s="47">
        <v>3583</v>
      </c>
      <c r="B503" s="42">
        <v>0</v>
      </c>
      <c r="C503" s="42">
        <v>0</v>
      </c>
      <c r="D503" s="48">
        <f t="shared" si="70"/>
        <v>0</v>
      </c>
      <c r="E503" s="42">
        <v>0</v>
      </c>
      <c r="F503" s="42">
        <v>0</v>
      </c>
      <c r="G503" s="48">
        <f t="shared" si="71"/>
        <v>0</v>
      </c>
      <c r="H503" s="44">
        <v>0</v>
      </c>
      <c r="I503" s="44">
        <v>0</v>
      </c>
      <c r="J503" s="45">
        <f t="shared" si="72"/>
        <v>0</v>
      </c>
      <c r="K503" s="44">
        <v>0</v>
      </c>
      <c r="L503" s="44">
        <v>0</v>
      </c>
      <c r="M503" s="45">
        <f t="shared" si="73"/>
        <v>0</v>
      </c>
      <c r="N503" s="42">
        <v>0</v>
      </c>
      <c r="O503" s="42">
        <v>0</v>
      </c>
      <c r="P503" s="48">
        <f t="shared" si="74"/>
        <v>0</v>
      </c>
      <c r="Q503" s="42">
        <v>0</v>
      </c>
      <c r="R503" s="42">
        <v>0</v>
      </c>
      <c r="S503" s="48">
        <f t="shared" si="75"/>
        <v>0</v>
      </c>
      <c r="T503" s="44">
        <v>0</v>
      </c>
      <c r="U503" s="45">
        <f t="shared" si="76"/>
        <v>0</v>
      </c>
      <c r="V503" s="44">
        <v>0</v>
      </c>
      <c r="W503" s="44">
        <v>0</v>
      </c>
      <c r="X503" s="45">
        <f t="shared" si="77"/>
        <v>0</v>
      </c>
      <c r="Y503" s="49">
        <f t="shared" si="78"/>
        <v>0</v>
      </c>
      <c r="Z503" s="49">
        <f t="shared" si="79"/>
        <v>0</v>
      </c>
    </row>
    <row r="504" spans="1:26" x14ac:dyDescent="0.25">
      <c r="A504" s="47">
        <v>3584</v>
      </c>
      <c r="B504" s="42">
        <v>0</v>
      </c>
      <c r="C504" s="42">
        <v>0</v>
      </c>
      <c r="D504" s="48">
        <f t="shared" si="70"/>
        <v>0</v>
      </c>
      <c r="E504" s="42">
        <v>0</v>
      </c>
      <c r="F504" s="42">
        <v>0</v>
      </c>
      <c r="G504" s="48">
        <f t="shared" si="71"/>
        <v>0</v>
      </c>
      <c r="H504" s="44">
        <v>0</v>
      </c>
      <c r="I504" s="44">
        <v>0</v>
      </c>
      <c r="J504" s="45">
        <f t="shared" si="72"/>
        <v>0</v>
      </c>
      <c r="K504" s="44">
        <v>0</v>
      </c>
      <c r="L504" s="44">
        <v>0</v>
      </c>
      <c r="M504" s="45">
        <f t="shared" si="73"/>
        <v>0</v>
      </c>
      <c r="N504" s="42">
        <v>0</v>
      </c>
      <c r="O504" s="42">
        <v>0</v>
      </c>
      <c r="P504" s="48">
        <f t="shared" si="74"/>
        <v>0</v>
      </c>
      <c r="Q504" s="42">
        <v>0</v>
      </c>
      <c r="R504" s="42">
        <v>0</v>
      </c>
      <c r="S504" s="48">
        <f t="shared" si="75"/>
        <v>0</v>
      </c>
      <c r="T504" s="44">
        <v>0</v>
      </c>
      <c r="U504" s="45">
        <f t="shared" si="76"/>
        <v>0</v>
      </c>
      <c r="V504" s="44">
        <v>0</v>
      </c>
      <c r="W504" s="44">
        <v>0</v>
      </c>
      <c r="X504" s="45">
        <f t="shared" si="77"/>
        <v>0</v>
      </c>
      <c r="Y504" s="49">
        <f t="shared" si="78"/>
        <v>0</v>
      </c>
      <c r="Z504" s="49">
        <f t="shared" si="79"/>
        <v>0</v>
      </c>
    </row>
    <row r="505" spans="1:26" x14ac:dyDescent="0.25">
      <c r="A505" s="47">
        <v>3585</v>
      </c>
      <c r="B505" s="42">
        <v>0</v>
      </c>
      <c r="C505" s="42">
        <v>0</v>
      </c>
      <c r="D505" s="48">
        <f t="shared" si="70"/>
        <v>0</v>
      </c>
      <c r="E505" s="42">
        <v>0</v>
      </c>
      <c r="F505" s="42">
        <v>0</v>
      </c>
      <c r="G505" s="48">
        <f t="shared" si="71"/>
        <v>0</v>
      </c>
      <c r="H505" s="44">
        <v>0</v>
      </c>
      <c r="I505" s="44">
        <v>0</v>
      </c>
      <c r="J505" s="45">
        <f t="shared" si="72"/>
        <v>0</v>
      </c>
      <c r="K505" s="44">
        <v>0</v>
      </c>
      <c r="L505" s="44">
        <v>0</v>
      </c>
      <c r="M505" s="45">
        <f t="shared" si="73"/>
        <v>0</v>
      </c>
      <c r="N505" s="42">
        <v>0</v>
      </c>
      <c r="O505" s="42">
        <v>0</v>
      </c>
      <c r="P505" s="48">
        <f t="shared" si="74"/>
        <v>0</v>
      </c>
      <c r="Q505" s="42">
        <v>0</v>
      </c>
      <c r="R505" s="42">
        <v>0</v>
      </c>
      <c r="S505" s="48">
        <f t="shared" si="75"/>
        <v>0</v>
      </c>
      <c r="T505" s="44">
        <v>0</v>
      </c>
      <c r="U505" s="45">
        <f t="shared" si="76"/>
        <v>0</v>
      </c>
      <c r="V505" s="44">
        <v>0</v>
      </c>
      <c r="W505" s="44">
        <v>0</v>
      </c>
      <c r="X505" s="45">
        <f t="shared" si="77"/>
        <v>0</v>
      </c>
      <c r="Y505" s="49">
        <f t="shared" si="78"/>
        <v>0</v>
      </c>
      <c r="Z505" s="49">
        <f t="shared" si="79"/>
        <v>0</v>
      </c>
    </row>
    <row r="506" spans="1:26" x14ac:dyDescent="0.25">
      <c r="A506" s="47">
        <v>3590</v>
      </c>
      <c r="B506" s="42">
        <v>0</v>
      </c>
      <c r="C506" s="42">
        <v>0</v>
      </c>
      <c r="D506" s="48">
        <f t="shared" si="70"/>
        <v>0</v>
      </c>
      <c r="E506" s="42">
        <v>0</v>
      </c>
      <c r="F506" s="42">
        <v>0</v>
      </c>
      <c r="G506" s="48">
        <f t="shared" si="71"/>
        <v>0</v>
      </c>
      <c r="H506" s="44">
        <v>0</v>
      </c>
      <c r="I506" s="44">
        <v>0</v>
      </c>
      <c r="J506" s="45">
        <f t="shared" si="72"/>
        <v>0</v>
      </c>
      <c r="K506" s="44">
        <v>0</v>
      </c>
      <c r="L506" s="44">
        <v>0</v>
      </c>
      <c r="M506" s="45">
        <f t="shared" si="73"/>
        <v>0</v>
      </c>
      <c r="N506" s="42">
        <v>0</v>
      </c>
      <c r="O506" s="42">
        <v>0</v>
      </c>
      <c r="P506" s="48">
        <f t="shared" si="74"/>
        <v>0</v>
      </c>
      <c r="Q506" s="42">
        <v>0</v>
      </c>
      <c r="R506" s="42">
        <v>0</v>
      </c>
      <c r="S506" s="48">
        <f t="shared" si="75"/>
        <v>0</v>
      </c>
      <c r="T506" s="44">
        <v>0</v>
      </c>
      <c r="U506" s="45">
        <f t="shared" si="76"/>
        <v>0</v>
      </c>
      <c r="V506" s="44">
        <v>0</v>
      </c>
      <c r="W506" s="44">
        <v>0</v>
      </c>
      <c r="X506" s="45">
        <f t="shared" si="77"/>
        <v>0</v>
      </c>
      <c r="Y506" s="49">
        <f t="shared" si="78"/>
        <v>0</v>
      </c>
      <c r="Z506" s="49">
        <f t="shared" si="79"/>
        <v>0</v>
      </c>
    </row>
    <row r="507" spans="1:26" x14ac:dyDescent="0.25">
      <c r="A507" s="47">
        <v>3624</v>
      </c>
      <c r="B507" s="42">
        <v>117</v>
      </c>
      <c r="C507" s="42">
        <v>17</v>
      </c>
      <c r="D507" s="48">
        <f t="shared" si="70"/>
        <v>0.14529914529914531</v>
      </c>
      <c r="E507" s="42">
        <v>2</v>
      </c>
      <c r="F507" s="42">
        <v>19</v>
      </c>
      <c r="G507" s="48">
        <f t="shared" si="71"/>
        <v>0.90476190476190477</v>
      </c>
      <c r="H507" s="44">
        <v>189</v>
      </c>
      <c r="I507" s="44">
        <v>22</v>
      </c>
      <c r="J507" s="45">
        <f t="shared" si="72"/>
        <v>0.1164021164021164</v>
      </c>
      <c r="K507" s="44">
        <v>4</v>
      </c>
      <c r="L507" s="44">
        <v>18</v>
      </c>
      <c r="M507" s="45">
        <f t="shared" si="73"/>
        <v>0.81818181818181823</v>
      </c>
      <c r="N507" s="42">
        <v>252</v>
      </c>
      <c r="O507" s="42">
        <v>32</v>
      </c>
      <c r="P507" s="48">
        <f t="shared" si="74"/>
        <v>0.12698412698412698</v>
      </c>
      <c r="Q507" s="42">
        <v>13</v>
      </c>
      <c r="R507" s="42">
        <v>76</v>
      </c>
      <c r="S507" s="48">
        <f t="shared" si="75"/>
        <v>0.8539325842696629</v>
      </c>
      <c r="T507" s="44">
        <v>286</v>
      </c>
      <c r="U507" s="45">
        <f t="shared" si="76"/>
        <v>0.22377622377622378</v>
      </c>
      <c r="V507" s="44">
        <v>20</v>
      </c>
      <c r="W507" s="44">
        <v>44</v>
      </c>
      <c r="X507" s="45">
        <f t="shared" si="77"/>
        <v>0.6875</v>
      </c>
      <c r="Y507" s="49">
        <f t="shared" si="78"/>
        <v>0.15311540311540311</v>
      </c>
      <c r="Z507" s="49">
        <f t="shared" si="79"/>
        <v>0.81609407680334645</v>
      </c>
    </row>
    <row r="508" spans="1:26" x14ac:dyDescent="0.25">
      <c r="A508" s="47">
        <v>3626</v>
      </c>
      <c r="B508" s="42">
        <v>413</v>
      </c>
      <c r="C508" s="42">
        <v>81</v>
      </c>
      <c r="D508" s="48">
        <f t="shared" si="70"/>
        <v>0.19612590799031476</v>
      </c>
      <c r="E508" s="42">
        <v>5</v>
      </c>
      <c r="F508" s="42">
        <v>65</v>
      </c>
      <c r="G508" s="48">
        <f t="shared" si="71"/>
        <v>0.9285714285714286</v>
      </c>
      <c r="H508" s="44">
        <v>452</v>
      </c>
      <c r="I508" s="44">
        <v>92</v>
      </c>
      <c r="J508" s="45">
        <f t="shared" si="72"/>
        <v>0.20353982300884957</v>
      </c>
      <c r="K508" s="44">
        <v>4</v>
      </c>
      <c r="L508" s="44">
        <v>50</v>
      </c>
      <c r="M508" s="45">
        <f t="shared" si="73"/>
        <v>0.92592592592592593</v>
      </c>
      <c r="N508" s="42">
        <v>598</v>
      </c>
      <c r="O508" s="42">
        <v>59</v>
      </c>
      <c r="P508" s="48">
        <f t="shared" si="74"/>
        <v>9.8662207357859535E-2</v>
      </c>
      <c r="Q508" s="42">
        <v>38</v>
      </c>
      <c r="R508" s="42">
        <v>184</v>
      </c>
      <c r="S508" s="48">
        <f t="shared" si="75"/>
        <v>0.8288288288288288</v>
      </c>
      <c r="T508" s="44">
        <v>686</v>
      </c>
      <c r="U508" s="45">
        <f t="shared" si="76"/>
        <v>0.22448979591836735</v>
      </c>
      <c r="V508" s="44">
        <v>25</v>
      </c>
      <c r="W508" s="44">
        <v>129</v>
      </c>
      <c r="X508" s="45">
        <f t="shared" si="77"/>
        <v>0.83766233766233766</v>
      </c>
      <c r="Y508" s="49">
        <f t="shared" si="78"/>
        <v>0.1807044335688478</v>
      </c>
      <c r="Z508" s="49">
        <f t="shared" si="79"/>
        <v>0.88024713024713019</v>
      </c>
    </row>
    <row r="509" spans="1:26" x14ac:dyDescent="0.25">
      <c r="A509" s="47">
        <v>3637</v>
      </c>
      <c r="B509" s="42">
        <v>4516</v>
      </c>
      <c r="C509" s="42">
        <v>915</v>
      </c>
      <c r="D509" s="48">
        <f t="shared" si="70"/>
        <v>0.20261293179805137</v>
      </c>
      <c r="E509" s="42">
        <v>50</v>
      </c>
      <c r="F509" s="42">
        <v>313</v>
      </c>
      <c r="G509" s="48">
        <f t="shared" si="71"/>
        <v>0.86225895316804413</v>
      </c>
      <c r="H509" s="44">
        <v>5048</v>
      </c>
      <c r="I509" s="44">
        <v>806</v>
      </c>
      <c r="J509" s="45">
        <f t="shared" si="72"/>
        <v>0.15966719492868461</v>
      </c>
      <c r="K509" s="44">
        <v>78</v>
      </c>
      <c r="L509" s="44">
        <v>351</v>
      </c>
      <c r="M509" s="45">
        <f t="shared" si="73"/>
        <v>0.81818181818181823</v>
      </c>
      <c r="N509" s="42">
        <v>5964</v>
      </c>
      <c r="O509" s="42">
        <v>962</v>
      </c>
      <c r="P509" s="48">
        <f t="shared" si="74"/>
        <v>0.1613011401743796</v>
      </c>
      <c r="Q509" s="42">
        <v>450</v>
      </c>
      <c r="R509" s="42">
        <v>1167</v>
      </c>
      <c r="S509" s="48">
        <f t="shared" si="75"/>
        <v>0.72170686456400746</v>
      </c>
      <c r="T509" s="44">
        <v>2310</v>
      </c>
      <c r="U509" s="45">
        <f t="shared" si="76"/>
        <v>0.11298701298701298</v>
      </c>
      <c r="V509" s="44">
        <v>119</v>
      </c>
      <c r="W509" s="44">
        <v>142</v>
      </c>
      <c r="X509" s="45">
        <f t="shared" si="77"/>
        <v>0.54406130268199238</v>
      </c>
      <c r="Y509" s="49">
        <f t="shared" si="78"/>
        <v>0.15914206997203215</v>
      </c>
      <c r="Z509" s="49">
        <f t="shared" si="79"/>
        <v>0.73655223464896558</v>
      </c>
    </row>
    <row r="510" spans="1:26" x14ac:dyDescent="0.25">
      <c r="A510" s="47">
        <v>3646</v>
      </c>
      <c r="B510" s="42">
        <v>2142</v>
      </c>
      <c r="C510" s="42">
        <v>566</v>
      </c>
      <c r="D510" s="48">
        <f t="shared" si="70"/>
        <v>0.2642390289449113</v>
      </c>
      <c r="E510" s="42">
        <v>14</v>
      </c>
      <c r="F510" s="42">
        <v>121</v>
      </c>
      <c r="G510" s="48">
        <f t="shared" si="71"/>
        <v>0.89629629629629626</v>
      </c>
      <c r="H510" s="44">
        <v>2291</v>
      </c>
      <c r="I510" s="44">
        <v>439</v>
      </c>
      <c r="J510" s="45">
        <f t="shared" si="72"/>
        <v>0.19161938018332605</v>
      </c>
      <c r="K510" s="44">
        <v>31</v>
      </c>
      <c r="L510" s="44">
        <v>109</v>
      </c>
      <c r="M510" s="45">
        <f t="shared" si="73"/>
        <v>0.77857142857142858</v>
      </c>
      <c r="N510" s="42">
        <v>2974</v>
      </c>
      <c r="O510" s="42">
        <v>599</v>
      </c>
      <c r="P510" s="48">
        <f t="shared" si="74"/>
        <v>0.20141223940820444</v>
      </c>
      <c r="Q510" s="42">
        <v>136</v>
      </c>
      <c r="R510" s="42">
        <v>525</v>
      </c>
      <c r="S510" s="48">
        <f t="shared" si="75"/>
        <v>0.79425113464447805</v>
      </c>
      <c r="T510" s="44">
        <v>3249</v>
      </c>
      <c r="U510" s="45">
        <f t="shared" si="76"/>
        <v>0.1111111111111111</v>
      </c>
      <c r="V510" s="44">
        <v>121</v>
      </c>
      <c r="W510" s="44">
        <v>240</v>
      </c>
      <c r="X510" s="45">
        <f t="shared" si="77"/>
        <v>0.66481994459833793</v>
      </c>
      <c r="Y510" s="49">
        <f t="shared" si="78"/>
        <v>0.19209543991188821</v>
      </c>
      <c r="Z510" s="49">
        <f t="shared" si="79"/>
        <v>0.78348470102763523</v>
      </c>
    </row>
    <row r="511" spans="1:26" x14ac:dyDescent="0.25">
      <c r="A511" s="47">
        <v>3647</v>
      </c>
      <c r="B511" s="42">
        <v>2486</v>
      </c>
      <c r="C511" s="42">
        <v>534</v>
      </c>
      <c r="D511" s="48">
        <f t="shared" si="70"/>
        <v>0.21480289621882542</v>
      </c>
      <c r="E511" s="42">
        <v>30</v>
      </c>
      <c r="F511" s="42">
        <v>211</v>
      </c>
      <c r="G511" s="48">
        <f t="shared" si="71"/>
        <v>0.87551867219917012</v>
      </c>
      <c r="H511" s="44">
        <v>2595</v>
      </c>
      <c r="I511" s="44">
        <v>459</v>
      </c>
      <c r="J511" s="45">
        <f t="shared" si="72"/>
        <v>0.176878612716763</v>
      </c>
      <c r="K511" s="44">
        <v>70</v>
      </c>
      <c r="L511" s="44">
        <v>231</v>
      </c>
      <c r="M511" s="45">
        <f t="shared" si="73"/>
        <v>0.76744186046511631</v>
      </c>
      <c r="N511" s="42">
        <v>2829</v>
      </c>
      <c r="O511" s="42">
        <v>408</v>
      </c>
      <c r="P511" s="48">
        <f t="shared" si="74"/>
        <v>0.14422057264050903</v>
      </c>
      <c r="Q511" s="42">
        <v>235</v>
      </c>
      <c r="R511" s="42">
        <v>635</v>
      </c>
      <c r="S511" s="48">
        <f t="shared" si="75"/>
        <v>0.72988505747126442</v>
      </c>
      <c r="T511" s="44">
        <v>3012</v>
      </c>
      <c r="U511" s="45">
        <f t="shared" si="76"/>
        <v>0.15604249667994688</v>
      </c>
      <c r="V511" s="44">
        <v>171</v>
      </c>
      <c r="W511" s="44">
        <v>299</v>
      </c>
      <c r="X511" s="45">
        <f t="shared" si="77"/>
        <v>0.63617021276595742</v>
      </c>
      <c r="Y511" s="49">
        <f t="shared" si="78"/>
        <v>0.17298614456401107</v>
      </c>
      <c r="Z511" s="49">
        <f t="shared" si="79"/>
        <v>0.75225395072537704</v>
      </c>
    </row>
    <row r="512" spans="1:26" x14ac:dyDescent="0.25">
      <c r="A512" s="47">
        <v>3648</v>
      </c>
      <c r="B512" s="42">
        <v>2933</v>
      </c>
      <c r="C512" s="42">
        <v>552</v>
      </c>
      <c r="D512" s="48">
        <f t="shared" si="70"/>
        <v>0.18820320490964881</v>
      </c>
      <c r="E512" s="42">
        <v>45</v>
      </c>
      <c r="F512" s="42">
        <v>243</v>
      </c>
      <c r="G512" s="48">
        <f t="shared" si="71"/>
        <v>0.84375</v>
      </c>
      <c r="H512" s="44">
        <v>3221</v>
      </c>
      <c r="I512" s="44">
        <v>525</v>
      </c>
      <c r="J512" s="45">
        <f t="shared" si="72"/>
        <v>0.16299285936044708</v>
      </c>
      <c r="K512" s="44">
        <v>65</v>
      </c>
      <c r="L512" s="44">
        <v>253</v>
      </c>
      <c r="M512" s="45">
        <f t="shared" si="73"/>
        <v>0.79559748427672961</v>
      </c>
      <c r="N512" s="42">
        <v>3611</v>
      </c>
      <c r="O512" s="42">
        <v>566</v>
      </c>
      <c r="P512" s="48">
        <f t="shared" si="74"/>
        <v>0.15674328440875104</v>
      </c>
      <c r="Q512" s="42">
        <v>227</v>
      </c>
      <c r="R512" s="42">
        <v>770</v>
      </c>
      <c r="S512" s="48">
        <f t="shared" si="75"/>
        <v>0.77231695085255769</v>
      </c>
      <c r="T512" s="44">
        <v>3668</v>
      </c>
      <c r="U512" s="45">
        <f t="shared" si="76"/>
        <v>0.13495092693565977</v>
      </c>
      <c r="V512" s="44">
        <v>175</v>
      </c>
      <c r="W512" s="44">
        <v>320</v>
      </c>
      <c r="X512" s="45">
        <f t="shared" si="77"/>
        <v>0.64646464646464652</v>
      </c>
      <c r="Y512" s="49">
        <f t="shared" si="78"/>
        <v>0.16072256890362668</v>
      </c>
      <c r="Z512" s="49">
        <f t="shared" si="79"/>
        <v>0.76453227039848348</v>
      </c>
    </row>
    <row r="513" spans="1:26" x14ac:dyDescent="0.25">
      <c r="A513" s="47">
        <v>3653</v>
      </c>
      <c r="B513" s="42">
        <v>0</v>
      </c>
      <c r="C513" s="42">
        <v>0</v>
      </c>
      <c r="D513" s="48">
        <f t="shared" si="70"/>
        <v>0</v>
      </c>
      <c r="E513" s="42">
        <v>0</v>
      </c>
      <c r="F513" s="42">
        <v>0</v>
      </c>
      <c r="G513" s="48">
        <f t="shared" si="71"/>
        <v>0</v>
      </c>
      <c r="H513" s="44">
        <v>0</v>
      </c>
      <c r="I513" s="44">
        <v>0</v>
      </c>
      <c r="J513" s="45">
        <f t="shared" si="72"/>
        <v>0</v>
      </c>
      <c r="K513" s="44">
        <v>0</v>
      </c>
      <c r="L513" s="44">
        <v>0</v>
      </c>
      <c r="M513" s="45">
        <f t="shared" si="73"/>
        <v>0</v>
      </c>
      <c r="N513" s="42">
        <v>0</v>
      </c>
      <c r="O513" s="42">
        <v>0</v>
      </c>
      <c r="P513" s="48">
        <f t="shared" si="74"/>
        <v>0</v>
      </c>
      <c r="Q513" s="42">
        <v>0</v>
      </c>
      <c r="R513" s="42">
        <v>0</v>
      </c>
      <c r="S513" s="48">
        <f t="shared" si="75"/>
        <v>0</v>
      </c>
      <c r="T513" s="44">
        <v>0</v>
      </c>
      <c r="U513" s="45">
        <f t="shared" si="76"/>
        <v>0</v>
      </c>
      <c r="V513" s="44">
        <v>0</v>
      </c>
      <c r="W513" s="44">
        <v>0</v>
      </c>
      <c r="X513" s="45">
        <f t="shared" si="77"/>
        <v>0</v>
      </c>
      <c r="Y513" s="49">
        <f t="shared" si="78"/>
        <v>0</v>
      </c>
      <c r="Z513" s="49">
        <f t="shared" si="79"/>
        <v>0</v>
      </c>
    </row>
    <row r="514" spans="1:26" x14ac:dyDescent="0.25">
      <c r="A514" s="47">
        <v>3654</v>
      </c>
      <c r="B514" s="42">
        <v>0</v>
      </c>
      <c r="C514" s="42">
        <v>0</v>
      </c>
      <c r="D514" s="48">
        <f t="shared" ref="D514:D577" si="80">IF(C514&gt;0, C514/B514, 0)</f>
        <v>0</v>
      </c>
      <c r="E514" s="42">
        <v>0</v>
      </c>
      <c r="F514" s="42">
        <v>0</v>
      </c>
      <c r="G514" s="48">
        <f t="shared" ref="G514:G577" si="81">IF(F514&gt;0, F514/(F514+E514), 0)</f>
        <v>0</v>
      </c>
      <c r="H514" s="44">
        <v>0</v>
      </c>
      <c r="I514" s="44">
        <v>0</v>
      </c>
      <c r="J514" s="45">
        <f t="shared" ref="J514:J577" si="82">IF(I514&gt;0, I514/H514, 0)</f>
        <v>0</v>
      </c>
      <c r="K514" s="44">
        <v>0</v>
      </c>
      <c r="L514" s="44">
        <v>0</v>
      </c>
      <c r="M514" s="45">
        <f t="shared" ref="M514:M577" si="83">IF(L514&gt;0, L514/(L514+K514), 0)</f>
        <v>0</v>
      </c>
      <c r="N514" s="42">
        <v>0</v>
      </c>
      <c r="O514" s="42">
        <v>0</v>
      </c>
      <c r="P514" s="48">
        <f t="shared" ref="P514:P577" si="84">IF(O514&gt;0, O514/N514, 0)</f>
        <v>0</v>
      </c>
      <c r="Q514" s="42">
        <v>0</v>
      </c>
      <c r="R514" s="42">
        <v>0</v>
      </c>
      <c r="S514" s="48">
        <f t="shared" ref="S514:S577" si="85">IF(R514&gt;0, R514/(R514+Q514), 0)</f>
        <v>0</v>
      </c>
      <c r="T514" s="44">
        <v>0</v>
      </c>
      <c r="U514" s="45">
        <f t="shared" ref="U514:U577" si="86">IF(W514+V514&gt;0, (W514+V514)/T514, 0)</f>
        <v>0</v>
      </c>
      <c r="V514" s="44">
        <v>0</v>
      </c>
      <c r="W514" s="44">
        <v>0</v>
      </c>
      <c r="X514" s="45">
        <f t="shared" ref="X514:X577" si="87">IF(W514&gt;0, W514/(W514+V514), 0)</f>
        <v>0</v>
      </c>
      <c r="Y514" s="49">
        <f t="shared" ref="Y514:Y577" si="88">AVERAGE(U514,P514,J514,D514)</f>
        <v>0</v>
      </c>
      <c r="Z514" s="49">
        <f t="shared" ref="Z514:Z577" si="89">AVERAGE(X514,S514,M514,G514)</f>
        <v>0</v>
      </c>
    </row>
    <row r="515" spans="1:26" x14ac:dyDescent="0.25">
      <c r="A515" s="47">
        <v>3661</v>
      </c>
      <c r="B515" s="42">
        <v>0</v>
      </c>
      <c r="C515" s="42">
        <v>0</v>
      </c>
      <c r="D515" s="48">
        <f t="shared" si="80"/>
        <v>0</v>
      </c>
      <c r="E515" s="42">
        <v>0</v>
      </c>
      <c r="F515" s="42">
        <v>0</v>
      </c>
      <c r="G515" s="48">
        <f t="shared" si="81"/>
        <v>0</v>
      </c>
      <c r="H515" s="44">
        <v>0</v>
      </c>
      <c r="I515" s="44">
        <v>0</v>
      </c>
      <c r="J515" s="45">
        <f t="shared" si="82"/>
        <v>0</v>
      </c>
      <c r="K515" s="44">
        <v>0</v>
      </c>
      <c r="L515" s="44">
        <v>0</v>
      </c>
      <c r="M515" s="45">
        <f t="shared" si="83"/>
        <v>0</v>
      </c>
      <c r="N515" s="42">
        <v>0</v>
      </c>
      <c r="O515" s="42">
        <v>0</v>
      </c>
      <c r="P515" s="48">
        <f t="shared" si="84"/>
        <v>0</v>
      </c>
      <c r="Q515" s="42">
        <v>0</v>
      </c>
      <c r="R515" s="42">
        <v>0</v>
      </c>
      <c r="S515" s="48">
        <f t="shared" si="85"/>
        <v>0</v>
      </c>
      <c r="T515" s="44">
        <v>0</v>
      </c>
      <c r="U515" s="45">
        <f t="shared" si="86"/>
        <v>0</v>
      </c>
      <c r="V515" s="44">
        <v>0</v>
      </c>
      <c r="W515" s="44">
        <v>0</v>
      </c>
      <c r="X515" s="45">
        <f t="shared" si="87"/>
        <v>0</v>
      </c>
      <c r="Y515" s="49">
        <f t="shared" si="88"/>
        <v>0</v>
      </c>
      <c r="Z515" s="49">
        <f t="shared" si="89"/>
        <v>0</v>
      </c>
    </row>
    <row r="516" spans="1:26" x14ac:dyDescent="0.25">
      <c r="A516" s="47">
        <v>3662</v>
      </c>
      <c r="B516" s="42">
        <v>13</v>
      </c>
      <c r="C516" s="42">
        <v>4</v>
      </c>
      <c r="D516" s="48">
        <f t="shared" si="80"/>
        <v>0.30769230769230771</v>
      </c>
      <c r="E516" s="42">
        <v>0</v>
      </c>
      <c r="F516" s="42">
        <v>3</v>
      </c>
      <c r="G516" s="48">
        <f t="shared" si="81"/>
        <v>1</v>
      </c>
      <c r="H516" s="44">
        <v>16</v>
      </c>
      <c r="I516" s="44">
        <v>1</v>
      </c>
      <c r="J516" s="45">
        <f t="shared" si="82"/>
        <v>6.25E-2</v>
      </c>
      <c r="K516" s="44">
        <v>0</v>
      </c>
      <c r="L516" s="44">
        <v>1</v>
      </c>
      <c r="M516" s="45">
        <f t="shared" si="83"/>
        <v>1</v>
      </c>
      <c r="N516" s="42">
        <v>18</v>
      </c>
      <c r="O516" s="42">
        <v>3</v>
      </c>
      <c r="P516" s="48">
        <f t="shared" si="84"/>
        <v>0.16666666666666666</v>
      </c>
      <c r="Q516" s="42">
        <v>0</v>
      </c>
      <c r="R516" s="42">
        <v>2</v>
      </c>
      <c r="S516" s="48">
        <f t="shared" si="85"/>
        <v>1</v>
      </c>
      <c r="T516" s="44">
        <v>16</v>
      </c>
      <c r="U516" s="45">
        <f t="shared" si="86"/>
        <v>6.25E-2</v>
      </c>
      <c r="V516" s="44">
        <v>0</v>
      </c>
      <c r="W516" s="44">
        <v>1</v>
      </c>
      <c r="X516" s="45">
        <f t="shared" si="87"/>
        <v>1</v>
      </c>
      <c r="Y516" s="49">
        <f t="shared" si="88"/>
        <v>0.14983974358974358</v>
      </c>
      <c r="Z516" s="49">
        <f t="shared" si="89"/>
        <v>1</v>
      </c>
    </row>
    <row r="517" spans="1:26" x14ac:dyDescent="0.25">
      <c r="A517" s="47">
        <v>3663</v>
      </c>
      <c r="B517" s="42">
        <v>0</v>
      </c>
      <c r="C517" s="42">
        <v>0</v>
      </c>
      <c r="D517" s="48">
        <f t="shared" si="80"/>
        <v>0</v>
      </c>
      <c r="E517" s="42">
        <v>0</v>
      </c>
      <c r="F517" s="42">
        <v>0</v>
      </c>
      <c r="G517" s="48">
        <f t="shared" si="81"/>
        <v>0</v>
      </c>
      <c r="H517" s="44">
        <v>5</v>
      </c>
      <c r="I517" s="44">
        <v>2</v>
      </c>
      <c r="J517" s="45">
        <f t="shared" si="82"/>
        <v>0.4</v>
      </c>
      <c r="K517" s="44">
        <v>0</v>
      </c>
      <c r="L517" s="44">
        <v>0</v>
      </c>
      <c r="M517" s="45">
        <f t="shared" si="83"/>
        <v>0</v>
      </c>
      <c r="N517" s="42">
        <v>6</v>
      </c>
      <c r="O517" s="42">
        <v>2</v>
      </c>
      <c r="P517" s="48">
        <f t="shared" si="84"/>
        <v>0.33333333333333331</v>
      </c>
      <c r="Q517" s="42">
        <v>2</v>
      </c>
      <c r="R517" s="42">
        <v>0</v>
      </c>
      <c r="S517" s="48">
        <f t="shared" si="85"/>
        <v>0</v>
      </c>
      <c r="T517" s="44">
        <v>6</v>
      </c>
      <c r="U517" s="45">
        <f t="shared" si="86"/>
        <v>0.16666666666666666</v>
      </c>
      <c r="V517" s="44">
        <v>1</v>
      </c>
      <c r="W517" s="44">
        <v>0</v>
      </c>
      <c r="X517" s="45">
        <f t="shared" si="87"/>
        <v>0</v>
      </c>
      <c r="Y517" s="49">
        <f t="shared" si="88"/>
        <v>0.22500000000000001</v>
      </c>
      <c r="Z517" s="49">
        <f t="shared" si="89"/>
        <v>0</v>
      </c>
    </row>
    <row r="518" spans="1:26" x14ac:dyDescent="0.25">
      <c r="A518" s="47">
        <v>3664</v>
      </c>
      <c r="B518" s="42">
        <v>0</v>
      </c>
      <c r="C518" s="42">
        <v>0</v>
      </c>
      <c r="D518" s="48">
        <f t="shared" si="80"/>
        <v>0</v>
      </c>
      <c r="E518" s="42">
        <v>0</v>
      </c>
      <c r="F518" s="42">
        <v>0</v>
      </c>
      <c r="G518" s="48">
        <f t="shared" si="81"/>
        <v>0</v>
      </c>
      <c r="H518" s="44">
        <v>0</v>
      </c>
      <c r="I518" s="44">
        <v>0</v>
      </c>
      <c r="J518" s="45">
        <f t="shared" si="82"/>
        <v>0</v>
      </c>
      <c r="K518" s="44">
        <v>0</v>
      </c>
      <c r="L518" s="44">
        <v>0</v>
      </c>
      <c r="M518" s="45">
        <f t="shared" si="83"/>
        <v>0</v>
      </c>
      <c r="N518" s="42">
        <v>0</v>
      </c>
      <c r="O518" s="42">
        <v>0</v>
      </c>
      <c r="P518" s="48">
        <f t="shared" si="84"/>
        <v>0</v>
      </c>
      <c r="Q518" s="42">
        <v>0</v>
      </c>
      <c r="R518" s="42">
        <v>0</v>
      </c>
      <c r="S518" s="48">
        <f t="shared" si="85"/>
        <v>0</v>
      </c>
      <c r="T518" s="44">
        <v>0</v>
      </c>
      <c r="U518" s="45">
        <f t="shared" si="86"/>
        <v>0</v>
      </c>
      <c r="V518" s="44">
        <v>0</v>
      </c>
      <c r="W518" s="44">
        <v>0</v>
      </c>
      <c r="X518" s="45">
        <f t="shared" si="87"/>
        <v>0</v>
      </c>
      <c r="Y518" s="49">
        <f t="shared" si="88"/>
        <v>0</v>
      </c>
      <c r="Z518" s="49">
        <f t="shared" si="89"/>
        <v>0</v>
      </c>
    </row>
    <row r="519" spans="1:26" x14ac:dyDescent="0.25">
      <c r="A519" s="47">
        <v>3665</v>
      </c>
      <c r="B519" s="42">
        <v>0</v>
      </c>
      <c r="C519" s="42">
        <v>0</v>
      </c>
      <c r="D519" s="48">
        <f t="shared" si="80"/>
        <v>0</v>
      </c>
      <c r="E519" s="42">
        <v>0</v>
      </c>
      <c r="F519" s="42">
        <v>0</v>
      </c>
      <c r="G519" s="48">
        <f t="shared" si="81"/>
        <v>0</v>
      </c>
      <c r="H519" s="44">
        <v>11</v>
      </c>
      <c r="I519" s="44">
        <v>1</v>
      </c>
      <c r="J519" s="45">
        <f t="shared" si="82"/>
        <v>9.0909090909090912E-2</v>
      </c>
      <c r="K519" s="44">
        <v>0</v>
      </c>
      <c r="L519" s="44">
        <v>2</v>
      </c>
      <c r="M519" s="45">
        <f t="shared" si="83"/>
        <v>1</v>
      </c>
      <c r="N519" s="42">
        <v>12</v>
      </c>
      <c r="O519" s="42">
        <v>1</v>
      </c>
      <c r="P519" s="48">
        <f t="shared" si="84"/>
        <v>8.3333333333333329E-2</v>
      </c>
      <c r="Q519" s="42">
        <v>0</v>
      </c>
      <c r="R519" s="42">
        <v>5</v>
      </c>
      <c r="S519" s="48">
        <f t="shared" si="85"/>
        <v>1</v>
      </c>
      <c r="T519" s="44">
        <v>15</v>
      </c>
      <c r="U519" s="45">
        <f t="shared" si="86"/>
        <v>0</v>
      </c>
      <c r="V519" s="44">
        <v>0</v>
      </c>
      <c r="W519" s="44">
        <v>0</v>
      </c>
      <c r="X519" s="45">
        <f t="shared" si="87"/>
        <v>0</v>
      </c>
      <c r="Y519" s="49">
        <f t="shared" si="88"/>
        <v>4.3560606060606064E-2</v>
      </c>
      <c r="Z519" s="49">
        <f t="shared" si="89"/>
        <v>0.5</v>
      </c>
    </row>
    <row r="520" spans="1:26" x14ac:dyDescent="0.25">
      <c r="A520" s="47">
        <v>3667</v>
      </c>
      <c r="B520" s="42">
        <v>78</v>
      </c>
      <c r="C520" s="42">
        <v>17</v>
      </c>
      <c r="D520" s="48">
        <f t="shared" si="80"/>
        <v>0.21794871794871795</v>
      </c>
      <c r="E520" s="42">
        <v>1</v>
      </c>
      <c r="F520" s="42">
        <v>18</v>
      </c>
      <c r="G520" s="48">
        <f t="shared" si="81"/>
        <v>0.94736842105263153</v>
      </c>
      <c r="H520" s="44">
        <v>94</v>
      </c>
      <c r="I520" s="44">
        <v>15</v>
      </c>
      <c r="J520" s="45">
        <f t="shared" si="82"/>
        <v>0.15957446808510639</v>
      </c>
      <c r="K520" s="44">
        <v>2</v>
      </c>
      <c r="L520" s="44">
        <v>5</v>
      </c>
      <c r="M520" s="45">
        <f t="shared" si="83"/>
        <v>0.7142857142857143</v>
      </c>
      <c r="N520" s="42">
        <v>103</v>
      </c>
      <c r="O520" s="42">
        <v>16</v>
      </c>
      <c r="P520" s="48">
        <f t="shared" si="84"/>
        <v>0.1553398058252427</v>
      </c>
      <c r="Q520" s="42">
        <v>5</v>
      </c>
      <c r="R520" s="42">
        <v>36</v>
      </c>
      <c r="S520" s="48">
        <f t="shared" si="85"/>
        <v>0.87804878048780488</v>
      </c>
      <c r="T520" s="44">
        <v>109</v>
      </c>
      <c r="U520" s="45">
        <f t="shared" si="86"/>
        <v>0.1743119266055046</v>
      </c>
      <c r="V520" s="44">
        <v>2</v>
      </c>
      <c r="W520" s="44">
        <v>17</v>
      </c>
      <c r="X520" s="45">
        <f t="shared" si="87"/>
        <v>0.89473684210526316</v>
      </c>
      <c r="Y520" s="49">
        <f t="shared" si="88"/>
        <v>0.17679372961614293</v>
      </c>
      <c r="Z520" s="49">
        <f t="shared" si="89"/>
        <v>0.85860993948285347</v>
      </c>
    </row>
    <row r="521" spans="1:26" x14ac:dyDescent="0.25">
      <c r="A521" s="47">
        <v>3668</v>
      </c>
      <c r="B521" s="42">
        <v>258</v>
      </c>
      <c r="C521" s="42">
        <v>33</v>
      </c>
      <c r="D521" s="48">
        <f t="shared" si="80"/>
        <v>0.12790697674418605</v>
      </c>
      <c r="E521" s="42">
        <v>0</v>
      </c>
      <c r="F521" s="42">
        <v>35</v>
      </c>
      <c r="G521" s="48">
        <f t="shared" si="81"/>
        <v>1</v>
      </c>
      <c r="H521" s="44">
        <v>274</v>
      </c>
      <c r="I521" s="44">
        <v>55</v>
      </c>
      <c r="J521" s="45">
        <f t="shared" si="82"/>
        <v>0.20072992700729927</v>
      </c>
      <c r="K521" s="44">
        <v>0</v>
      </c>
      <c r="L521" s="44">
        <v>29</v>
      </c>
      <c r="M521" s="45">
        <f t="shared" si="83"/>
        <v>1</v>
      </c>
      <c r="N521" s="42">
        <v>338</v>
      </c>
      <c r="O521" s="42">
        <v>48</v>
      </c>
      <c r="P521" s="48">
        <f t="shared" si="84"/>
        <v>0.14201183431952663</v>
      </c>
      <c r="Q521" s="42">
        <v>26</v>
      </c>
      <c r="R521" s="42">
        <v>98</v>
      </c>
      <c r="S521" s="48">
        <f t="shared" si="85"/>
        <v>0.79032258064516125</v>
      </c>
      <c r="T521" s="44">
        <v>373</v>
      </c>
      <c r="U521" s="45">
        <f t="shared" si="86"/>
        <v>0.20911528150134048</v>
      </c>
      <c r="V521" s="44">
        <v>12</v>
      </c>
      <c r="W521" s="44">
        <v>66</v>
      </c>
      <c r="X521" s="45">
        <f t="shared" si="87"/>
        <v>0.84615384615384615</v>
      </c>
      <c r="Y521" s="49">
        <f t="shared" si="88"/>
        <v>0.16994100489308811</v>
      </c>
      <c r="Z521" s="49">
        <f t="shared" si="89"/>
        <v>0.90911910669975182</v>
      </c>
    </row>
    <row r="522" spans="1:26" x14ac:dyDescent="0.25">
      <c r="A522" s="47">
        <v>3669</v>
      </c>
      <c r="B522" s="42">
        <v>3</v>
      </c>
      <c r="C522" s="42">
        <v>0</v>
      </c>
      <c r="D522" s="48">
        <f t="shared" si="80"/>
        <v>0</v>
      </c>
      <c r="E522" s="42">
        <v>0</v>
      </c>
      <c r="F522" s="42">
        <v>0</v>
      </c>
      <c r="G522" s="48">
        <f t="shared" si="81"/>
        <v>0</v>
      </c>
      <c r="H522" s="44">
        <v>2</v>
      </c>
      <c r="I522" s="44">
        <v>0</v>
      </c>
      <c r="J522" s="45">
        <f t="shared" si="82"/>
        <v>0</v>
      </c>
      <c r="K522" s="44">
        <v>0</v>
      </c>
      <c r="L522" s="44">
        <v>0</v>
      </c>
      <c r="M522" s="45">
        <f t="shared" si="83"/>
        <v>0</v>
      </c>
      <c r="N522" s="42">
        <v>4</v>
      </c>
      <c r="O522" s="42">
        <v>0</v>
      </c>
      <c r="P522" s="48">
        <f t="shared" si="84"/>
        <v>0</v>
      </c>
      <c r="Q522" s="42">
        <v>0</v>
      </c>
      <c r="R522" s="42">
        <v>3</v>
      </c>
      <c r="S522" s="48">
        <f t="shared" si="85"/>
        <v>1</v>
      </c>
      <c r="T522" s="44">
        <v>5</v>
      </c>
      <c r="U522" s="45">
        <f t="shared" si="86"/>
        <v>0.2</v>
      </c>
      <c r="V522" s="44">
        <v>0</v>
      </c>
      <c r="W522" s="44">
        <v>1</v>
      </c>
      <c r="X522" s="45">
        <f t="shared" si="87"/>
        <v>1</v>
      </c>
      <c r="Y522" s="49">
        <f t="shared" si="88"/>
        <v>0.05</v>
      </c>
      <c r="Z522" s="49">
        <f t="shared" si="89"/>
        <v>0.5</v>
      </c>
    </row>
    <row r="523" spans="1:26" x14ac:dyDescent="0.25">
      <c r="A523" s="47">
        <v>3671</v>
      </c>
      <c r="B523" s="42">
        <v>735</v>
      </c>
      <c r="C523" s="42">
        <v>128</v>
      </c>
      <c r="D523" s="48">
        <f t="shared" si="80"/>
        <v>0.17414965986394557</v>
      </c>
      <c r="E523" s="42">
        <v>8</v>
      </c>
      <c r="F523" s="42">
        <v>81</v>
      </c>
      <c r="G523" s="48">
        <f t="shared" si="81"/>
        <v>0.9101123595505618</v>
      </c>
      <c r="H523" s="44">
        <v>725</v>
      </c>
      <c r="I523" s="44">
        <v>110</v>
      </c>
      <c r="J523" s="45">
        <f t="shared" si="82"/>
        <v>0.15172413793103448</v>
      </c>
      <c r="K523" s="44">
        <v>11</v>
      </c>
      <c r="L523" s="44">
        <v>80</v>
      </c>
      <c r="M523" s="45">
        <f t="shared" si="83"/>
        <v>0.87912087912087911</v>
      </c>
      <c r="N523" s="42">
        <v>722</v>
      </c>
      <c r="O523" s="42">
        <v>81</v>
      </c>
      <c r="P523" s="48">
        <f t="shared" si="84"/>
        <v>0.11218836565096953</v>
      </c>
      <c r="Q523" s="42">
        <v>39</v>
      </c>
      <c r="R523" s="42">
        <v>204</v>
      </c>
      <c r="S523" s="48">
        <f t="shared" si="85"/>
        <v>0.83950617283950613</v>
      </c>
      <c r="T523" s="44">
        <v>737</v>
      </c>
      <c r="U523" s="45">
        <f t="shared" si="86"/>
        <v>0.17367706919945725</v>
      </c>
      <c r="V523" s="44">
        <v>33</v>
      </c>
      <c r="W523" s="44">
        <v>95</v>
      </c>
      <c r="X523" s="45">
        <f t="shared" si="87"/>
        <v>0.7421875</v>
      </c>
      <c r="Y523" s="49">
        <f t="shared" si="88"/>
        <v>0.15293480816135172</v>
      </c>
      <c r="Z523" s="49">
        <f t="shared" si="89"/>
        <v>0.84273172787773665</v>
      </c>
    </row>
    <row r="524" spans="1:26" x14ac:dyDescent="0.25">
      <c r="A524" s="47">
        <v>3695</v>
      </c>
      <c r="B524" s="42">
        <v>0</v>
      </c>
      <c r="C524" s="42">
        <v>0</v>
      </c>
      <c r="D524" s="48">
        <f t="shared" si="80"/>
        <v>0</v>
      </c>
      <c r="E524" s="42">
        <v>0</v>
      </c>
      <c r="F524" s="42">
        <v>0</v>
      </c>
      <c r="G524" s="48">
        <f t="shared" si="81"/>
        <v>0</v>
      </c>
      <c r="H524" s="44">
        <v>0</v>
      </c>
      <c r="I524" s="44">
        <v>0</v>
      </c>
      <c r="J524" s="45">
        <f t="shared" si="82"/>
        <v>0</v>
      </c>
      <c r="K524" s="44">
        <v>0</v>
      </c>
      <c r="L524" s="44">
        <v>0</v>
      </c>
      <c r="M524" s="45">
        <f t="shared" si="83"/>
        <v>0</v>
      </c>
      <c r="N524" s="42">
        <v>0</v>
      </c>
      <c r="O524" s="42">
        <v>0</v>
      </c>
      <c r="P524" s="48">
        <f t="shared" si="84"/>
        <v>0</v>
      </c>
      <c r="Q524" s="42">
        <v>0</v>
      </c>
      <c r="R524" s="42">
        <v>0</v>
      </c>
      <c r="S524" s="48">
        <f t="shared" si="85"/>
        <v>0</v>
      </c>
      <c r="T524" s="44">
        <v>3760</v>
      </c>
      <c r="U524" s="45">
        <f t="shared" si="86"/>
        <v>0.13643617021276597</v>
      </c>
      <c r="V524" s="44">
        <v>201</v>
      </c>
      <c r="W524" s="44">
        <v>312</v>
      </c>
      <c r="X524" s="45">
        <f t="shared" si="87"/>
        <v>0.60818713450292394</v>
      </c>
      <c r="Y524" s="49">
        <f t="shared" si="88"/>
        <v>3.4109042553191492E-2</v>
      </c>
      <c r="Z524" s="49">
        <f t="shared" si="89"/>
        <v>0.15204678362573099</v>
      </c>
    </row>
    <row r="525" spans="1:26" x14ac:dyDescent="0.25">
      <c r="A525" s="47">
        <v>3696</v>
      </c>
      <c r="B525" s="42">
        <v>0</v>
      </c>
      <c r="C525" s="42">
        <v>0</v>
      </c>
      <c r="D525" s="48">
        <f t="shared" si="80"/>
        <v>0</v>
      </c>
      <c r="E525" s="42">
        <v>0</v>
      </c>
      <c r="F525" s="42">
        <v>0</v>
      </c>
      <c r="G525" s="48">
        <f t="shared" si="81"/>
        <v>0</v>
      </c>
      <c r="H525" s="44">
        <v>0</v>
      </c>
      <c r="I525" s="44">
        <v>0</v>
      </c>
      <c r="J525" s="45">
        <f t="shared" si="82"/>
        <v>0</v>
      </c>
      <c r="K525" s="44">
        <v>0</v>
      </c>
      <c r="L525" s="44">
        <v>0</v>
      </c>
      <c r="M525" s="45">
        <f t="shared" si="83"/>
        <v>0</v>
      </c>
      <c r="N525" s="42">
        <v>0</v>
      </c>
      <c r="O525" s="42">
        <v>0</v>
      </c>
      <c r="P525" s="48">
        <f t="shared" si="84"/>
        <v>0</v>
      </c>
      <c r="Q525" s="42">
        <v>0</v>
      </c>
      <c r="R525" s="42">
        <v>0</v>
      </c>
      <c r="S525" s="48">
        <f t="shared" si="85"/>
        <v>0</v>
      </c>
      <c r="T525" s="44">
        <v>3643</v>
      </c>
      <c r="U525" s="45">
        <f t="shared" si="86"/>
        <v>0.14932747735382926</v>
      </c>
      <c r="V525" s="44">
        <v>191</v>
      </c>
      <c r="W525" s="44">
        <v>353</v>
      </c>
      <c r="X525" s="45">
        <f t="shared" si="87"/>
        <v>0.64889705882352944</v>
      </c>
      <c r="Y525" s="49">
        <f t="shared" si="88"/>
        <v>3.7331869338457314E-2</v>
      </c>
      <c r="Z525" s="49">
        <f t="shared" si="89"/>
        <v>0.16222426470588236</v>
      </c>
    </row>
    <row r="526" spans="1:26" x14ac:dyDescent="0.25">
      <c r="A526" s="47">
        <v>3698</v>
      </c>
      <c r="B526" s="42">
        <v>0</v>
      </c>
      <c r="C526" s="42">
        <v>0</v>
      </c>
      <c r="D526" s="48">
        <f t="shared" si="80"/>
        <v>0</v>
      </c>
      <c r="E526" s="42">
        <v>0</v>
      </c>
      <c r="F526" s="42">
        <v>0</v>
      </c>
      <c r="G526" s="48">
        <f t="shared" si="81"/>
        <v>0</v>
      </c>
      <c r="H526" s="44">
        <v>0</v>
      </c>
      <c r="I526" s="44">
        <v>0</v>
      </c>
      <c r="J526" s="45">
        <f t="shared" si="82"/>
        <v>0</v>
      </c>
      <c r="K526" s="44">
        <v>0</v>
      </c>
      <c r="L526" s="44">
        <v>0</v>
      </c>
      <c r="M526" s="45">
        <f t="shared" si="83"/>
        <v>0</v>
      </c>
      <c r="N526" s="42">
        <v>0</v>
      </c>
      <c r="O526" s="42">
        <v>0</v>
      </c>
      <c r="P526" s="48">
        <f t="shared" si="84"/>
        <v>0</v>
      </c>
      <c r="Q526" s="42">
        <v>0</v>
      </c>
      <c r="R526" s="42">
        <v>0</v>
      </c>
      <c r="S526" s="48">
        <f t="shared" si="85"/>
        <v>0</v>
      </c>
      <c r="T526" s="44">
        <v>3960</v>
      </c>
      <c r="U526" s="45">
        <f t="shared" si="86"/>
        <v>0.13914141414141415</v>
      </c>
      <c r="V526" s="44">
        <v>198</v>
      </c>
      <c r="W526" s="44">
        <v>353</v>
      </c>
      <c r="X526" s="45">
        <f t="shared" si="87"/>
        <v>0.64065335753176045</v>
      </c>
      <c r="Y526" s="49">
        <f t="shared" si="88"/>
        <v>3.4785353535353537E-2</v>
      </c>
      <c r="Z526" s="49">
        <f t="shared" si="89"/>
        <v>0.16016333938294011</v>
      </c>
    </row>
    <row r="527" spans="1:26" x14ac:dyDescent="0.25">
      <c r="A527" s="47">
        <v>3700</v>
      </c>
      <c r="B527" s="42">
        <v>0</v>
      </c>
      <c r="C527" s="42">
        <v>0</v>
      </c>
      <c r="D527" s="48">
        <f t="shared" si="80"/>
        <v>0</v>
      </c>
      <c r="E527" s="42">
        <v>0</v>
      </c>
      <c r="F527" s="42">
        <v>0</v>
      </c>
      <c r="G527" s="48">
        <f t="shared" si="81"/>
        <v>0</v>
      </c>
      <c r="H527" s="44">
        <v>0</v>
      </c>
      <c r="I527" s="44">
        <v>0</v>
      </c>
      <c r="J527" s="45">
        <f t="shared" si="82"/>
        <v>0</v>
      </c>
      <c r="K527" s="44">
        <v>0</v>
      </c>
      <c r="L527" s="44">
        <v>0</v>
      </c>
      <c r="M527" s="45">
        <f t="shared" si="83"/>
        <v>0</v>
      </c>
      <c r="N527" s="42">
        <v>0</v>
      </c>
      <c r="O527" s="42">
        <v>0</v>
      </c>
      <c r="P527" s="48">
        <f t="shared" si="84"/>
        <v>0</v>
      </c>
      <c r="Q527" s="42">
        <v>0</v>
      </c>
      <c r="R527" s="42">
        <v>0</v>
      </c>
      <c r="S527" s="48">
        <f t="shared" si="85"/>
        <v>0</v>
      </c>
      <c r="T527" s="44">
        <v>2160</v>
      </c>
      <c r="U527" s="45">
        <f t="shared" si="86"/>
        <v>7.5462962962962968E-2</v>
      </c>
      <c r="V527" s="44">
        <v>51</v>
      </c>
      <c r="W527" s="44">
        <v>112</v>
      </c>
      <c r="X527" s="45">
        <f t="shared" si="87"/>
        <v>0.68711656441717794</v>
      </c>
      <c r="Y527" s="49">
        <f t="shared" si="88"/>
        <v>1.8865740740740742E-2</v>
      </c>
      <c r="Z527" s="49">
        <f t="shared" si="89"/>
        <v>0.17177914110429449</v>
      </c>
    </row>
    <row r="528" spans="1:26" x14ac:dyDescent="0.25">
      <c r="A528" s="47">
        <v>4006</v>
      </c>
      <c r="B528" s="42">
        <v>490</v>
      </c>
      <c r="C528" s="42">
        <v>80</v>
      </c>
      <c r="D528" s="48">
        <f t="shared" si="80"/>
        <v>0.16326530612244897</v>
      </c>
      <c r="E528" s="42">
        <v>22</v>
      </c>
      <c r="F528" s="42">
        <v>4</v>
      </c>
      <c r="G528" s="48">
        <f t="shared" si="81"/>
        <v>0.15384615384615385</v>
      </c>
      <c r="H528" s="44">
        <v>509</v>
      </c>
      <c r="I528" s="44">
        <v>56</v>
      </c>
      <c r="J528" s="45">
        <f t="shared" si="82"/>
        <v>0.1100196463654224</v>
      </c>
      <c r="K528" s="44">
        <v>32</v>
      </c>
      <c r="L528" s="44">
        <v>4</v>
      </c>
      <c r="M528" s="45">
        <f t="shared" si="83"/>
        <v>0.1111111111111111</v>
      </c>
      <c r="N528" s="42">
        <v>610</v>
      </c>
      <c r="O528" s="42">
        <v>93</v>
      </c>
      <c r="P528" s="48">
        <f t="shared" si="84"/>
        <v>0.15245901639344261</v>
      </c>
      <c r="Q528" s="42">
        <v>78</v>
      </c>
      <c r="R528" s="42">
        <v>18</v>
      </c>
      <c r="S528" s="48">
        <f t="shared" si="85"/>
        <v>0.1875</v>
      </c>
      <c r="T528" s="44">
        <v>722</v>
      </c>
      <c r="U528" s="45">
        <f t="shared" si="86"/>
        <v>0.14265927977839335</v>
      </c>
      <c r="V528" s="44">
        <v>80</v>
      </c>
      <c r="W528" s="44">
        <v>23</v>
      </c>
      <c r="X528" s="45">
        <f t="shared" si="87"/>
        <v>0.22330097087378642</v>
      </c>
      <c r="Y528" s="49">
        <f t="shared" si="88"/>
        <v>0.14210081216492682</v>
      </c>
      <c r="Z528" s="49">
        <f t="shared" si="89"/>
        <v>0.16893955895776283</v>
      </c>
    </row>
    <row r="529" spans="1:26" x14ac:dyDescent="0.25">
      <c r="A529" s="47">
        <v>4016</v>
      </c>
      <c r="B529" s="42">
        <v>1402</v>
      </c>
      <c r="C529" s="42">
        <v>436</v>
      </c>
      <c r="D529" s="48">
        <f t="shared" si="80"/>
        <v>0.31098430813124106</v>
      </c>
      <c r="E529" s="42">
        <v>43</v>
      </c>
      <c r="F529" s="42">
        <v>127</v>
      </c>
      <c r="G529" s="48">
        <f t="shared" si="81"/>
        <v>0.74705882352941178</v>
      </c>
      <c r="H529" s="44">
        <v>1452</v>
      </c>
      <c r="I529" s="44">
        <v>400</v>
      </c>
      <c r="J529" s="45">
        <f t="shared" si="82"/>
        <v>0.27548209366391185</v>
      </c>
      <c r="K529" s="44">
        <v>73</v>
      </c>
      <c r="L529" s="44">
        <v>161</v>
      </c>
      <c r="M529" s="45">
        <f t="shared" si="83"/>
        <v>0.68803418803418803</v>
      </c>
      <c r="N529" s="42">
        <v>1539</v>
      </c>
      <c r="O529" s="42">
        <v>342</v>
      </c>
      <c r="P529" s="48">
        <f t="shared" si="84"/>
        <v>0.22222222222222221</v>
      </c>
      <c r="Q529" s="42">
        <v>214</v>
      </c>
      <c r="R529" s="42">
        <v>416</v>
      </c>
      <c r="S529" s="48">
        <f t="shared" si="85"/>
        <v>0.6603174603174603</v>
      </c>
      <c r="T529" s="44">
        <v>1536</v>
      </c>
      <c r="U529" s="45">
        <f t="shared" si="86"/>
        <v>0.27669270833333331</v>
      </c>
      <c r="V529" s="44">
        <v>190</v>
      </c>
      <c r="W529" s="44">
        <v>235</v>
      </c>
      <c r="X529" s="45">
        <f t="shared" si="87"/>
        <v>0.55294117647058827</v>
      </c>
      <c r="Y529" s="49">
        <f t="shared" si="88"/>
        <v>0.27134533308767711</v>
      </c>
      <c r="Z529" s="49">
        <f t="shared" si="89"/>
        <v>0.66208791208791218</v>
      </c>
    </row>
    <row r="530" spans="1:26" x14ac:dyDescent="0.25">
      <c r="A530" s="47">
        <v>4017</v>
      </c>
      <c r="B530" s="42">
        <v>2387</v>
      </c>
      <c r="C530" s="42">
        <v>439</v>
      </c>
      <c r="D530" s="48">
        <f t="shared" si="80"/>
        <v>0.18391286133221618</v>
      </c>
      <c r="E530" s="42">
        <v>145</v>
      </c>
      <c r="F530" s="42">
        <v>40</v>
      </c>
      <c r="G530" s="48">
        <f t="shared" si="81"/>
        <v>0.21621621621621623</v>
      </c>
      <c r="H530" s="44">
        <v>2526</v>
      </c>
      <c r="I530" s="44">
        <v>237</v>
      </c>
      <c r="J530" s="45">
        <f t="shared" si="82"/>
        <v>9.3824228028503556E-2</v>
      </c>
      <c r="K530" s="44">
        <v>246</v>
      </c>
      <c r="L530" s="44">
        <v>38</v>
      </c>
      <c r="M530" s="45">
        <f t="shared" si="83"/>
        <v>0.13380281690140844</v>
      </c>
      <c r="N530" s="42">
        <v>2782</v>
      </c>
      <c r="O530" s="42">
        <v>506</v>
      </c>
      <c r="P530" s="48">
        <f t="shared" si="84"/>
        <v>0.18188353702372395</v>
      </c>
      <c r="Q530" s="42">
        <v>321</v>
      </c>
      <c r="R530" s="42">
        <v>108</v>
      </c>
      <c r="S530" s="48">
        <f t="shared" si="85"/>
        <v>0.25174825174825177</v>
      </c>
      <c r="T530" s="44">
        <v>2932</v>
      </c>
      <c r="U530" s="45">
        <f t="shared" si="86"/>
        <v>6.5825375170532066E-2</v>
      </c>
      <c r="V530" s="44">
        <v>147</v>
      </c>
      <c r="W530" s="44">
        <v>46</v>
      </c>
      <c r="X530" s="45">
        <f t="shared" si="87"/>
        <v>0.23834196891191708</v>
      </c>
      <c r="Y530" s="49">
        <f t="shared" si="88"/>
        <v>0.13136150038874395</v>
      </c>
      <c r="Z530" s="49">
        <f t="shared" si="89"/>
        <v>0.21002731344444836</v>
      </c>
    </row>
    <row r="531" spans="1:26" x14ac:dyDescent="0.25">
      <c r="A531" s="47">
        <v>4018</v>
      </c>
      <c r="B531" s="42">
        <v>1149</v>
      </c>
      <c r="C531" s="42">
        <v>223</v>
      </c>
      <c r="D531" s="48">
        <f t="shared" si="80"/>
        <v>0.19408181026979981</v>
      </c>
      <c r="E531" s="42">
        <v>10</v>
      </c>
      <c r="F531" s="42">
        <v>86</v>
      </c>
      <c r="G531" s="48">
        <f t="shared" si="81"/>
        <v>0.89583333333333337</v>
      </c>
      <c r="H531" s="44">
        <v>1108</v>
      </c>
      <c r="I531" s="44">
        <v>172</v>
      </c>
      <c r="J531" s="45">
        <f t="shared" si="82"/>
        <v>0.1552346570397112</v>
      </c>
      <c r="K531" s="44">
        <v>23</v>
      </c>
      <c r="L531" s="44">
        <v>111</v>
      </c>
      <c r="M531" s="45">
        <f t="shared" si="83"/>
        <v>0.82835820895522383</v>
      </c>
      <c r="N531" s="42">
        <v>1119</v>
      </c>
      <c r="O531" s="42">
        <v>175</v>
      </c>
      <c r="P531" s="48">
        <f t="shared" si="84"/>
        <v>0.15638963360142985</v>
      </c>
      <c r="Q531" s="42">
        <v>72</v>
      </c>
      <c r="R531" s="42">
        <v>252</v>
      </c>
      <c r="S531" s="48">
        <f t="shared" si="85"/>
        <v>0.77777777777777779</v>
      </c>
      <c r="T531" s="44">
        <v>1146</v>
      </c>
      <c r="U531" s="45">
        <f t="shared" si="86"/>
        <v>0.16928446771378708</v>
      </c>
      <c r="V531" s="44">
        <v>47</v>
      </c>
      <c r="W531" s="44">
        <v>147</v>
      </c>
      <c r="X531" s="45">
        <f t="shared" si="87"/>
        <v>0.75773195876288657</v>
      </c>
      <c r="Y531" s="49">
        <f t="shared" si="88"/>
        <v>0.16874764215618199</v>
      </c>
      <c r="Z531" s="49">
        <f t="shared" si="89"/>
        <v>0.81492531970730542</v>
      </c>
    </row>
    <row r="532" spans="1:26" x14ac:dyDescent="0.25">
      <c r="A532" s="47">
        <v>4020</v>
      </c>
      <c r="B532" s="42">
        <v>1661</v>
      </c>
      <c r="C532" s="42">
        <v>250</v>
      </c>
      <c r="D532" s="48">
        <f t="shared" si="80"/>
        <v>0.15051173991571343</v>
      </c>
      <c r="E532" s="42">
        <v>21</v>
      </c>
      <c r="F532" s="42">
        <v>95</v>
      </c>
      <c r="G532" s="48">
        <f t="shared" si="81"/>
        <v>0.81896551724137934</v>
      </c>
      <c r="H532" s="44">
        <v>1701</v>
      </c>
      <c r="I532" s="44">
        <v>152</v>
      </c>
      <c r="J532" s="45">
        <f t="shared" si="82"/>
        <v>8.9359200470311581E-2</v>
      </c>
      <c r="K532" s="44">
        <v>34</v>
      </c>
      <c r="L532" s="44">
        <v>125</v>
      </c>
      <c r="M532" s="45">
        <f t="shared" si="83"/>
        <v>0.78616352201257866</v>
      </c>
      <c r="N532" s="42">
        <v>1799</v>
      </c>
      <c r="O532" s="42">
        <v>279</v>
      </c>
      <c r="P532" s="48">
        <f t="shared" si="84"/>
        <v>0.15508615897720957</v>
      </c>
      <c r="Q532" s="42">
        <v>99</v>
      </c>
      <c r="R532" s="42">
        <v>275</v>
      </c>
      <c r="S532" s="48">
        <f t="shared" si="85"/>
        <v>0.73529411764705888</v>
      </c>
      <c r="T532" s="44">
        <v>1797</v>
      </c>
      <c r="U532" s="45">
        <f t="shared" si="86"/>
        <v>0.11463550361713967</v>
      </c>
      <c r="V532" s="44">
        <v>60</v>
      </c>
      <c r="W532" s="44">
        <v>146</v>
      </c>
      <c r="X532" s="45">
        <f t="shared" si="87"/>
        <v>0.70873786407766992</v>
      </c>
      <c r="Y532" s="49">
        <f t="shared" si="88"/>
        <v>0.12739815074509359</v>
      </c>
      <c r="Z532" s="49">
        <f t="shared" si="89"/>
        <v>0.76229025524467176</v>
      </c>
    </row>
    <row r="533" spans="1:26" x14ac:dyDescent="0.25">
      <c r="A533" s="47">
        <v>4042</v>
      </c>
      <c r="B533" s="42">
        <v>1319</v>
      </c>
      <c r="C533" s="42">
        <v>306</v>
      </c>
      <c r="D533" s="48">
        <f t="shared" si="80"/>
        <v>0.23199393479909022</v>
      </c>
      <c r="E533" s="42">
        <v>17</v>
      </c>
      <c r="F533" s="42">
        <v>112</v>
      </c>
      <c r="G533" s="48">
        <f t="shared" si="81"/>
        <v>0.86821705426356588</v>
      </c>
      <c r="H533" s="44">
        <v>1283</v>
      </c>
      <c r="I533" s="44">
        <v>139</v>
      </c>
      <c r="J533" s="45">
        <f t="shared" si="82"/>
        <v>0.1083398285268901</v>
      </c>
      <c r="K533" s="44">
        <v>31</v>
      </c>
      <c r="L533" s="44">
        <v>89</v>
      </c>
      <c r="M533" s="45">
        <f t="shared" si="83"/>
        <v>0.7416666666666667</v>
      </c>
      <c r="N533" s="42">
        <v>1320</v>
      </c>
      <c r="O533" s="42">
        <v>196</v>
      </c>
      <c r="P533" s="48">
        <f t="shared" si="84"/>
        <v>0.1484848484848485</v>
      </c>
      <c r="Q533" s="42">
        <v>89</v>
      </c>
      <c r="R533" s="42">
        <v>160</v>
      </c>
      <c r="S533" s="48">
        <f t="shared" si="85"/>
        <v>0.64257028112449799</v>
      </c>
      <c r="T533" s="44">
        <v>1300</v>
      </c>
      <c r="U533" s="45">
        <f t="shared" si="86"/>
        <v>9.6153846153846159E-2</v>
      </c>
      <c r="V533" s="44">
        <v>41</v>
      </c>
      <c r="W533" s="44">
        <v>84</v>
      </c>
      <c r="X533" s="45">
        <f t="shared" si="87"/>
        <v>0.67200000000000004</v>
      </c>
      <c r="Y533" s="49">
        <f t="shared" si="88"/>
        <v>0.14624311449116875</v>
      </c>
      <c r="Z533" s="49">
        <f t="shared" si="89"/>
        <v>0.73111350051368262</v>
      </c>
    </row>
    <row r="534" spans="1:26" x14ac:dyDescent="0.25">
      <c r="A534" s="47">
        <v>4044</v>
      </c>
      <c r="B534" s="42">
        <v>3925</v>
      </c>
      <c r="C534" s="42">
        <v>807</v>
      </c>
      <c r="D534" s="48">
        <f t="shared" si="80"/>
        <v>0.20560509554140127</v>
      </c>
      <c r="E534" s="42">
        <v>17</v>
      </c>
      <c r="F534" s="42">
        <v>383</v>
      </c>
      <c r="G534" s="48">
        <f t="shared" si="81"/>
        <v>0.95750000000000002</v>
      </c>
      <c r="H534" s="44">
        <v>4417</v>
      </c>
      <c r="I534" s="44">
        <v>789</v>
      </c>
      <c r="J534" s="45">
        <f t="shared" si="82"/>
        <v>0.17862802807335296</v>
      </c>
      <c r="K534" s="44">
        <v>63</v>
      </c>
      <c r="L534" s="44">
        <v>465</v>
      </c>
      <c r="M534" s="45">
        <f t="shared" si="83"/>
        <v>0.88068181818181823</v>
      </c>
      <c r="N534" s="42">
        <v>5103</v>
      </c>
      <c r="O534" s="42">
        <v>742</v>
      </c>
      <c r="P534" s="48">
        <f t="shared" si="84"/>
        <v>0.14540466392318244</v>
      </c>
      <c r="Q534" s="42">
        <v>231</v>
      </c>
      <c r="R534" s="42">
        <v>1437</v>
      </c>
      <c r="S534" s="48">
        <f t="shared" si="85"/>
        <v>0.86151079136690645</v>
      </c>
      <c r="T534" s="44">
        <v>4041</v>
      </c>
      <c r="U534" s="45">
        <f t="shared" si="86"/>
        <v>0.15293244246473645</v>
      </c>
      <c r="V534" s="44">
        <v>105</v>
      </c>
      <c r="W534" s="44">
        <v>513</v>
      </c>
      <c r="X534" s="45">
        <f t="shared" si="87"/>
        <v>0.83009708737864074</v>
      </c>
      <c r="Y534" s="49">
        <f t="shared" si="88"/>
        <v>0.17064255750066828</v>
      </c>
      <c r="Z534" s="49">
        <f t="shared" si="89"/>
        <v>0.88244742423184142</v>
      </c>
    </row>
    <row r="535" spans="1:26" x14ac:dyDescent="0.25">
      <c r="A535" s="47">
        <v>4045</v>
      </c>
      <c r="B535" s="42">
        <v>2487</v>
      </c>
      <c r="C535" s="42">
        <v>513</v>
      </c>
      <c r="D535" s="48">
        <f t="shared" si="80"/>
        <v>0.20627261761158022</v>
      </c>
      <c r="E535" s="42">
        <v>30</v>
      </c>
      <c r="F535" s="42">
        <v>393</v>
      </c>
      <c r="G535" s="48">
        <f t="shared" si="81"/>
        <v>0.92907801418439717</v>
      </c>
      <c r="H535" s="44">
        <v>2485</v>
      </c>
      <c r="I535" s="44">
        <v>449</v>
      </c>
      <c r="J535" s="45">
        <f t="shared" si="82"/>
        <v>0.1806841046277666</v>
      </c>
      <c r="K535" s="44">
        <v>69</v>
      </c>
      <c r="L535" s="44">
        <v>440</v>
      </c>
      <c r="M535" s="45">
        <f t="shared" si="83"/>
        <v>0.86444007858546168</v>
      </c>
      <c r="N535" s="42">
        <v>2508</v>
      </c>
      <c r="O535" s="42">
        <v>395</v>
      </c>
      <c r="P535" s="48">
        <f t="shared" si="84"/>
        <v>0.15749601275917066</v>
      </c>
      <c r="Q535" s="42">
        <v>151</v>
      </c>
      <c r="R535" s="42">
        <v>921</v>
      </c>
      <c r="S535" s="48">
        <f t="shared" si="85"/>
        <v>0.85914179104477617</v>
      </c>
      <c r="T535" s="44">
        <v>2572</v>
      </c>
      <c r="U535" s="45">
        <f t="shared" si="86"/>
        <v>0.26438569206842921</v>
      </c>
      <c r="V535" s="44">
        <v>112</v>
      </c>
      <c r="W535" s="44">
        <v>568</v>
      </c>
      <c r="X535" s="45">
        <f t="shared" si="87"/>
        <v>0.83529411764705885</v>
      </c>
      <c r="Y535" s="49">
        <f t="shared" si="88"/>
        <v>0.20220960676673669</v>
      </c>
      <c r="Z535" s="49">
        <f t="shared" si="89"/>
        <v>0.87198850036542352</v>
      </c>
    </row>
    <row r="536" spans="1:26" x14ac:dyDescent="0.25">
      <c r="A536" s="47">
        <v>4046</v>
      </c>
      <c r="B536" s="42">
        <v>3287</v>
      </c>
      <c r="C536" s="42">
        <v>578</v>
      </c>
      <c r="D536" s="48">
        <f t="shared" si="80"/>
        <v>0.1758442348646182</v>
      </c>
      <c r="E536" s="42">
        <v>25</v>
      </c>
      <c r="F536" s="42">
        <v>312</v>
      </c>
      <c r="G536" s="48">
        <f t="shared" si="81"/>
        <v>0.9258160237388724</v>
      </c>
      <c r="H536" s="44">
        <v>3438</v>
      </c>
      <c r="I536" s="44">
        <v>533</v>
      </c>
      <c r="J536" s="45">
        <f t="shared" si="82"/>
        <v>0.15503199534613146</v>
      </c>
      <c r="K536" s="44">
        <v>54</v>
      </c>
      <c r="L536" s="44">
        <v>439</v>
      </c>
      <c r="M536" s="45">
        <f t="shared" si="83"/>
        <v>0.8904665314401623</v>
      </c>
      <c r="N536" s="42">
        <v>3804</v>
      </c>
      <c r="O536" s="42">
        <v>497</v>
      </c>
      <c r="P536" s="48">
        <f t="shared" si="84"/>
        <v>0.13065194532071503</v>
      </c>
      <c r="Q536" s="42">
        <v>167</v>
      </c>
      <c r="R536" s="42">
        <v>1096</v>
      </c>
      <c r="S536" s="48">
        <f t="shared" si="85"/>
        <v>0.86777513855898658</v>
      </c>
      <c r="T536" s="44">
        <v>3909</v>
      </c>
      <c r="U536" s="45">
        <f t="shared" si="86"/>
        <v>0.21258633921719108</v>
      </c>
      <c r="V536" s="44">
        <v>125</v>
      </c>
      <c r="W536" s="44">
        <v>706</v>
      </c>
      <c r="X536" s="45">
        <f t="shared" si="87"/>
        <v>0.84957882069795432</v>
      </c>
      <c r="Y536" s="49">
        <f t="shared" si="88"/>
        <v>0.16852862868716395</v>
      </c>
      <c r="Z536" s="49">
        <f t="shared" si="89"/>
        <v>0.8834091286089939</v>
      </c>
    </row>
    <row r="537" spans="1:26" x14ac:dyDescent="0.25">
      <c r="A537" s="47">
        <v>4047</v>
      </c>
      <c r="B537" s="42">
        <v>2784</v>
      </c>
      <c r="C537" s="42">
        <v>535</v>
      </c>
      <c r="D537" s="48">
        <f t="shared" si="80"/>
        <v>0.19216954022988506</v>
      </c>
      <c r="E537" s="42">
        <v>23</v>
      </c>
      <c r="F537" s="42">
        <v>221</v>
      </c>
      <c r="G537" s="48">
        <f t="shared" si="81"/>
        <v>0.90573770491803274</v>
      </c>
      <c r="H537" s="44">
        <v>2839</v>
      </c>
      <c r="I537" s="44">
        <v>476</v>
      </c>
      <c r="J537" s="45">
        <f t="shared" si="82"/>
        <v>0.16766467065868262</v>
      </c>
      <c r="K537" s="44">
        <v>51</v>
      </c>
      <c r="L537" s="44">
        <v>285</v>
      </c>
      <c r="M537" s="45">
        <f t="shared" si="83"/>
        <v>0.8482142857142857</v>
      </c>
      <c r="N537" s="42">
        <v>3083</v>
      </c>
      <c r="O537" s="42">
        <v>452</v>
      </c>
      <c r="P537" s="48">
        <f t="shared" si="84"/>
        <v>0.14661044437236459</v>
      </c>
      <c r="Q537" s="42">
        <v>117</v>
      </c>
      <c r="R537" s="42">
        <v>780</v>
      </c>
      <c r="S537" s="48">
        <f t="shared" si="85"/>
        <v>0.86956521739130432</v>
      </c>
      <c r="T537" s="44">
        <v>3240</v>
      </c>
      <c r="U537" s="45">
        <f t="shared" si="86"/>
        <v>0.18179012345679013</v>
      </c>
      <c r="V537" s="44">
        <v>96</v>
      </c>
      <c r="W537" s="44">
        <v>493</v>
      </c>
      <c r="X537" s="45">
        <f t="shared" si="87"/>
        <v>0.83701188455008491</v>
      </c>
      <c r="Y537" s="49">
        <f t="shared" si="88"/>
        <v>0.17205869467943061</v>
      </c>
      <c r="Z537" s="49">
        <f t="shared" si="89"/>
        <v>0.86513227314342689</v>
      </c>
    </row>
    <row r="538" spans="1:26" x14ac:dyDescent="0.25">
      <c r="A538" s="47">
        <v>4048</v>
      </c>
      <c r="B538" s="42">
        <v>686</v>
      </c>
      <c r="C538" s="42">
        <v>167</v>
      </c>
      <c r="D538" s="48">
        <f t="shared" si="80"/>
        <v>0.2434402332361516</v>
      </c>
      <c r="E538" s="42">
        <v>60</v>
      </c>
      <c r="F538" s="42">
        <v>3</v>
      </c>
      <c r="G538" s="48">
        <f t="shared" si="81"/>
        <v>4.7619047619047616E-2</v>
      </c>
      <c r="H538" s="44">
        <v>700</v>
      </c>
      <c r="I538" s="44">
        <v>78</v>
      </c>
      <c r="J538" s="45">
        <f t="shared" si="82"/>
        <v>0.11142857142857143</v>
      </c>
      <c r="K538" s="44">
        <v>104</v>
      </c>
      <c r="L538" s="44">
        <v>7</v>
      </c>
      <c r="M538" s="45">
        <f t="shared" si="83"/>
        <v>6.3063063063063057E-2</v>
      </c>
      <c r="N538" s="42">
        <v>760</v>
      </c>
      <c r="O538" s="42">
        <v>115</v>
      </c>
      <c r="P538" s="48">
        <f t="shared" si="84"/>
        <v>0.15131578947368421</v>
      </c>
      <c r="Q538" s="42">
        <v>126</v>
      </c>
      <c r="R538" s="42">
        <v>34</v>
      </c>
      <c r="S538" s="48">
        <f t="shared" si="85"/>
        <v>0.21249999999999999</v>
      </c>
      <c r="T538" s="44">
        <v>749</v>
      </c>
      <c r="U538" s="45">
        <f t="shared" si="86"/>
        <v>9.0787716955941261E-2</v>
      </c>
      <c r="V538" s="44">
        <v>57</v>
      </c>
      <c r="W538" s="44">
        <v>11</v>
      </c>
      <c r="X538" s="45">
        <f t="shared" si="87"/>
        <v>0.16176470588235295</v>
      </c>
      <c r="Y538" s="49">
        <f t="shared" si="88"/>
        <v>0.14924307777358714</v>
      </c>
      <c r="Z538" s="49">
        <f t="shared" si="89"/>
        <v>0.12123670414111591</v>
      </c>
    </row>
    <row r="539" spans="1:26" x14ac:dyDescent="0.25">
      <c r="A539" s="47">
        <v>4050</v>
      </c>
      <c r="B539" s="42">
        <v>1157</v>
      </c>
      <c r="C539" s="42">
        <v>212</v>
      </c>
      <c r="D539" s="48">
        <f t="shared" si="80"/>
        <v>0.18323249783923942</v>
      </c>
      <c r="E539" s="42">
        <v>144</v>
      </c>
      <c r="F539" s="42">
        <v>4</v>
      </c>
      <c r="G539" s="48">
        <f t="shared" si="81"/>
        <v>2.7027027027027029E-2</v>
      </c>
      <c r="H539" s="44">
        <v>1132</v>
      </c>
      <c r="I539" s="44">
        <v>132</v>
      </c>
      <c r="J539" s="45">
        <f t="shared" si="82"/>
        <v>0.1166077738515901</v>
      </c>
      <c r="K539" s="44">
        <v>200</v>
      </c>
      <c r="L539" s="44">
        <v>8</v>
      </c>
      <c r="M539" s="45">
        <f t="shared" si="83"/>
        <v>3.8461538461538464E-2</v>
      </c>
      <c r="N539" s="42">
        <v>1287</v>
      </c>
      <c r="O539" s="42">
        <v>185</v>
      </c>
      <c r="P539" s="48">
        <f t="shared" si="84"/>
        <v>0.14374514374514374</v>
      </c>
      <c r="Q539" s="42">
        <v>209</v>
      </c>
      <c r="R539" s="42">
        <v>25</v>
      </c>
      <c r="S539" s="48">
        <f t="shared" si="85"/>
        <v>0.10683760683760683</v>
      </c>
      <c r="T539" s="44">
        <v>1369</v>
      </c>
      <c r="U539" s="45">
        <f t="shared" si="86"/>
        <v>7.5967859751643538E-2</v>
      </c>
      <c r="V539" s="44">
        <v>96</v>
      </c>
      <c r="W539" s="44">
        <v>8</v>
      </c>
      <c r="X539" s="45">
        <f t="shared" si="87"/>
        <v>7.6923076923076927E-2</v>
      </c>
      <c r="Y539" s="49">
        <f t="shared" si="88"/>
        <v>0.12988831879690421</v>
      </c>
      <c r="Z539" s="49">
        <f t="shared" si="89"/>
        <v>6.2312312312312317E-2</v>
      </c>
    </row>
    <row r="540" spans="1:26" x14ac:dyDescent="0.25">
      <c r="A540" s="47">
        <v>4051</v>
      </c>
      <c r="B540" s="42">
        <v>14</v>
      </c>
      <c r="C540" s="42">
        <v>1</v>
      </c>
      <c r="D540" s="48">
        <f t="shared" si="80"/>
        <v>7.1428571428571425E-2</v>
      </c>
      <c r="E540" s="42">
        <v>0</v>
      </c>
      <c r="F540" s="42">
        <v>0</v>
      </c>
      <c r="G540" s="48">
        <f t="shared" si="81"/>
        <v>0</v>
      </c>
      <c r="H540" s="44">
        <v>14</v>
      </c>
      <c r="I540" s="44">
        <v>1</v>
      </c>
      <c r="J540" s="45">
        <f t="shared" si="82"/>
        <v>7.1428571428571425E-2</v>
      </c>
      <c r="K540" s="44">
        <v>0</v>
      </c>
      <c r="L540" s="44">
        <v>0</v>
      </c>
      <c r="M540" s="45">
        <f t="shared" si="83"/>
        <v>0</v>
      </c>
      <c r="N540" s="42">
        <v>18</v>
      </c>
      <c r="O540" s="42">
        <v>0</v>
      </c>
      <c r="P540" s="48">
        <f t="shared" si="84"/>
        <v>0</v>
      </c>
      <c r="Q540" s="42">
        <v>0</v>
      </c>
      <c r="R540" s="42">
        <v>0</v>
      </c>
      <c r="S540" s="48">
        <f t="shared" si="85"/>
        <v>0</v>
      </c>
      <c r="T540" s="44">
        <v>17</v>
      </c>
      <c r="U540" s="45">
        <f t="shared" si="86"/>
        <v>0</v>
      </c>
      <c r="V540" s="44">
        <v>0</v>
      </c>
      <c r="W540" s="44">
        <v>0</v>
      </c>
      <c r="X540" s="45">
        <f t="shared" si="87"/>
        <v>0</v>
      </c>
      <c r="Y540" s="49">
        <f t="shared" si="88"/>
        <v>3.5714285714285712E-2</v>
      </c>
      <c r="Z540" s="49">
        <f t="shared" si="89"/>
        <v>0</v>
      </c>
    </row>
    <row r="541" spans="1:26" x14ac:dyDescent="0.25">
      <c r="A541" s="47">
        <v>4053</v>
      </c>
      <c r="B541" s="42">
        <v>1047</v>
      </c>
      <c r="C541" s="42">
        <v>231</v>
      </c>
      <c r="D541" s="48">
        <f t="shared" si="80"/>
        <v>0.22063037249283668</v>
      </c>
      <c r="E541" s="42">
        <v>13</v>
      </c>
      <c r="F541" s="42">
        <v>59</v>
      </c>
      <c r="G541" s="48">
        <f t="shared" si="81"/>
        <v>0.81944444444444442</v>
      </c>
      <c r="H541" s="44">
        <v>1121</v>
      </c>
      <c r="I541" s="44">
        <v>145</v>
      </c>
      <c r="J541" s="45">
        <f t="shared" si="82"/>
        <v>0.12934879571810884</v>
      </c>
      <c r="K541" s="44">
        <v>21</v>
      </c>
      <c r="L541" s="44">
        <v>91</v>
      </c>
      <c r="M541" s="45">
        <f t="shared" si="83"/>
        <v>0.8125</v>
      </c>
      <c r="N541" s="42">
        <v>1262</v>
      </c>
      <c r="O541" s="42">
        <v>208</v>
      </c>
      <c r="P541" s="48">
        <f t="shared" si="84"/>
        <v>0.16481774960380349</v>
      </c>
      <c r="Q541" s="42">
        <v>86</v>
      </c>
      <c r="R541" s="42">
        <v>230</v>
      </c>
      <c r="S541" s="48">
        <f t="shared" si="85"/>
        <v>0.72784810126582278</v>
      </c>
      <c r="T541" s="44">
        <v>1313</v>
      </c>
      <c r="U541" s="45">
        <f t="shared" si="86"/>
        <v>0.16603198781416603</v>
      </c>
      <c r="V541" s="44">
        <v>68</v>
      </c>
      <c r="W541" s="44">
        <v>150</v>
      </c>
      <c r="X541" s="45">
        <f t="shared" si="87"/>
        <v>0.68807339449541283</v>
      </c>
      <c r="Y541" s="49">
        <f t="shared" si="88"/>
        <v>0.17020722640722877</v>
      </c>
      <c r="Z541" s="49">
        <f t="shared" si="89"/>
        <v>0.76196648505142006</v>
      </c>
    </row>
    <row r="542" spans="1:26" x14ac:dyDescent="0.25">
      <c r="A542" s="47">
        <v>4057</v>
      </c>
      <c r="B542" s="42">
        <v>475</v>
      </c>
      <c r="C542" s="42">
        <v>238</v>
      </c>
      <c r="D542" s="48">
        <f t="shared" si="80"/>
        <v>0.50105263157894742</v>
      </c>
      <c r="E542" s="42">
        <v>60</v>
      </c>
      <c r="F542" s="42">
        <v>125</v>
      </c>
      <c r="G542" s="48">
        <f t="shared" si="81"/>
        <v>0.67567567567567566</v>
      </c>
      <c r="H542" s="44">
        <v>453</v>
      </c>
      <c r="I542" s="44">
        <v>209</v>
      </c>
      <c r="J542" s="45">
        <f t="shared" si="82"/>
        <v>0.46136865342163358</v>
      </c>
      <c r="K542" s="44">
        <v>72</v>
      </c>
      <c r="L542" s="44">
        <v>116</v>
      </c>
      <c r="M542" s="45">
        <f t="shared" si="83"/>
        <v>0.61702127659574468</v>
      </c>
      <c r="N542" s="42">
        <v>448</v>
      </c>
      <c r="O542" s="42">
        <v>227</v>
      </c>
      <c r="P542" s="48">
        <f t="shared" si="84"/>
        <v>0.5066964285714286</v>
      </c>
      <c r="Q542" s="42">
        <v>89</v>
      </c>
      <c r="R542" s="42">
        <v>177</v>
      </c>
      <c r="S542" s="48">
        <f t="shared" si="85"/>
        <v>0.66541353383458646</v>
      </c>
      <c r="T542" s="44">
        <v>528</v>
      </c>
      <c r="U542" s="45">
        <f t="shared" si="86"/>
        <v>0.46590909090909088</v>
      </c>
      <c r="V542" s="44">
        <v>98</v>
      </c>
      <c r="W542" s="44">
        <v>148</v>
      </c>
      <c r="X542" s="45">
        <f t="shared" si="87"/>
        <v>0.60162601626016265</v>
      </c>
      <c r="Y542" s="49">
        <f t="shared" si="88"/>
        <v>0.48375670112027513</v>
      </c>
      <c r="Z542" s="49">
        <f t="shared" si="89"/>
        <v>0.63993412559154228</v>
      </c>
    </row>
    <row r="543" spans="1:26" x14ac:dyDescent="0.25">
      <c r="A543" s="47">
        <v>4060</v>
      </c>
      <c r="B543" s="42">
        <v>1476</v>
      </c>
      <c r="C543" s="42">
        <v>467</v>
      </c>
      <c r="D543" s="48">
        <f t="shared" si="80"/>
        <v>0.31639566395663954</v>
      </c>
      <c r="E543" s="42">
        <v>121</v>
      </c>
      <c r="F543" s="42">
        <v>59</v>
      </c>
      <c r="G543" s="48">
        <f t="shared" si="81"/>
        <v>0.32777777777777778</v>
      </c>
      <c r="H543" s="44">
        <v>1649</v>
      </c>
      <c r="I543" s="44">
        <v>437</v>
      </c>
      <c r="J543" s="45">
        <f t="shared" si="82"/>
        <v>0.26500909642207399</v>
      </c>
      <c r="K543" s="44">
        <v>220</v>
      </c>
      <c r="L543" s="44">
        <v>78</v>
      </c>
      <c r="M543" s="45">
        <f t="shared" si="83"/>
        <v>0.26174496644295303</v>
      </c>
      <c r="N543" s="42">
        <v>1842</v>
      </c>
      <c r="O543" s="42">
        <v>509</v>
      </c>
      <c r="P543" s="48">
        <f t="shared" si="84"/>
        <v>0.27633007600434312</v>
      </c>
      <c r="Q543" s="42">
        <v>412</v>
      </c>
      <c r="R543" s="42">
        <v>272</v>
      </c>
      <c r="S543" s="48">
        <f t="shared" si="85"/>
        <v>0.39766081871345027</v>
      </c>
      <c r="T543" s="44">
        <v>1885</v>
      </c>
      <c r="U543" s="45">
        <f t="shared" si="86"/>
        <v>0.22811671087533156</v>
      </c>
      <c r="V543" s="44">
        <v>344</v>
      </c>
      <c r="W543" s="44">
        <v>86</v>
      </c>
      <c r="X543" s="45">
        <f t="shared" si="87"/>
        <v>0.2</v>
      </c>
      <c r="Y543" s="49">
        <f t="shared" si="88"/>
        <v>0.27146288681459707</v>
      </c>
      <c r="Z543" s="49">
        <f t="shared" si="89"/>
        <v>0.29679589073354523</v>
      </c>
    </row>
    <row r="544" spans="1:26" x14ac:dyDescent="0.25">
      <c r="A544" s="47">
        <v>4065</v>
      </c>
      <c r="B544" s="42">
        <v>2839</v>
      </c>
      <c r="C544" s="42">
        <v>565</v>
      </c>
      <c r="D544" s="48">
        <f t="shared" si="80"/>
        <v>0.19901373723141952</v>
      </c>
      <c r="E544" s="42">
        <v>21</v>
      </c>
      <c r="F544" s="42">
        <v>340</v>
      </c>
      <c r="G544" s="48">
        <f t="shared" si="81"/>
        <v>0.94182825484764543</v>
      </c>
      <c r="H544" s="44">
        <v>3073</v>
      </c>
      <c r="I544" s="44">
        <v>580</v>
      </c>
      <c r="J544" s="45">
        <f t="shared" si="82"/>
        <v>0.18874064432150991</v>
      </c>
      <c r="K544" s="44">
        <v>57</v>
      </c>
      <c r="L544" s="44">
        <v>421</v>
      </c>
      <c r="M544" s="45">
        <f t="shared" si="83"/>
        <v>0.88075313807531386</v>
      </c>
      <c r="N544" s="42">
        <v>3356</v>
      </c>
      <c r="O544" s="42">
        <v>442</v>
      </c>
      <c r="P544" s="48">
        <f t="shared" si="84"/>
        <v>0.13170441001191896</v>
      </c>
      <c r="Q544" s="42">
        <v>147</v>
      </c>
      <c r="R544" s="42">
        <v>1034</v>
      </c>
      <c r="S544" s="48">
        <f t="shared" si="85"/>
        <v>0.87552921253175275</v>
      </c>
      <c r="T544" s="44">
        <v>3484</v>
      </c>
      <c r="U544" s="45">
        <f t="shared" si="86"/>
        <v>0.22273249138920781</v>
      </c>
      <c r="V544" s="44">
        <v>127</v>
      </c>
      <c r="W544" s="44">
        <v>649</v>
      </c>
      <c r="X544" s="45">
        <f t="shared" si="87"/>
        <v>0.83634020618556704</v>
      </c>
      <c r="Y544" s="49">
        <f t="shared" si="88"/>
        <v>0.18554782073851406</v>
      </c>
      <c r="Z544" s="49">
        <f t="shared" si="89"/>
        <v>0.88361270291006977</v>
      </c>
    </row>
    <row r="545" spans="1:26" x14ac:dyDescent="0.25">
      <c r="A545" s="47">
        <v>4067</v>
      </c>
      <c r="B545" s="42">
        <v>1221</v>
      </c>
      <c r="C545" s="42">
        <v>366</v>
      </c>
      <c r="D545" s="48">
        <f t="shared" si="80"/>
        <v>0.29975429975429974</v>
      </c>
      <c r="E545" s="42">
        <v>186</v>
      </c>
      <c r="F545" s="42">
        <v>12</v>
      </c>
      <c r="G545" s="48">
        <f t="shared" si="81"/>
        <v>6.0606060606060608E-2</v>
      </c>
      <c r="H545" s="44">
        <v>1226</v>
      </c>
      <c r="I545" s="44">
        <v>173</v>
      </c>
      <c r="J545" s="45">
        <f t="shared" si="82"/>
        <v>0.14110929853181076</v>
      </c>
      <c r="K545" s="44">
        <v>259</v>
      </c>
      <c r="L545" s="44">
        <v>19</v>
      </c>
      <c r="M545" s="45">
        <f t="shared" si="83"/>
        <v>6.83453237410072E-2</v>
      </c>
      <c r="N545" s="42">
        <v>1291</v>
      </c>
      <c r="O545" s="42">
        <v>251</v>
      </c>
      <c r="P545" s="48">
        <f t="shared" si="84"/>
        <v>0.19442292796281951</v>
      </c>
      <c r="Q545" s="42">
        <v>313</v>
      </c>
      <c r="R545" s="42">
        <v>63</v>
      </c>
      <c r="S545" s="48">
        <f t="shared" si="85"/>
        <v>0.16755319148936171</v>
      </c>
      <c r="T545" s="44">
        <v>1277</v>
      </c>
      <c r="U545" s="45">
        <f t="shared" si="86"/>
        <v>0.1245105716523101</v>
      </c>
      <c r="V545" s="44">
        <v>142</v>
      </c>
      <c r="W545" s="44">
        <v>17</v>
      </c>
      <c r="X545" s="45">
        <f t="shared" si="87"/>
        <v>0.1069182389937107</v>
      </c>
      <c r="Y545" s="49">
        <f t="shared" si="88"/>
        <v>0.18994927447531001</v>
      </c>
      <c r="Z545" s="49">
        <f t="shared" si="89"/>
        <v>0.10085570370753506</v>
      </c>
    </row>
    <row r="546" spans="1:26" x14ac:dyDescent="0.25">
      <c r="A546" s="47">
        <v>4068</v>
      </c>
      <c r="B546" s="42">
        <v>1106</v>
      </c>
      <c r="C546" s="42">
        <v>296</v>
      </c>
      <c r="D546" s="48">
        <f t="shared" si="80"/>
        <v>0.26763110307414106</v>
      </c>
      <c r="E546" s="42">
        <v>86</v>
      </c>
      <c r="F546" s="42">
        <v>12</v>
      </c>
      <c r="G546" s="48">
        <f t="shared" si="81"/>
        <v>0.12244897959183673</v>
      </c>
      <c r="H546" s="44">
        <v>1159</v>
      </c>
      <c r="I546" s="44">
        <v>124</v>
      </c>
      <c r="J546" s="45">
        <f t="shared" si="82"/>
        <v>0.10698878343399482</v>
      </c>
      <c r="K546" s="44">
        <v>126</v>
      </c>
      <c r="L546" s="44">
        <v>18</v>
      </c>
      <c r="M546" s="45">
        <f t="shared" si="83"/>
        <v>0.125</v>
      </c>
      <c r="N546" s="42">
        <v>1219</v>
      </c>
      <c r="O546" s="42">
        <v>212</v>
      </c>
      <c r="P546" s="48">
        <f t="shared" si="84"/>
        <v>0.17391304347826086</v>
      </c>
      <c r="Q546" s="42">
        <v>189</v>
      </c>
      <c r="R546" s="42">
        <v>41</v>
      </c>
      <c r="S546" s="48">
        <f t="shared" si="85"/>
        <v>0.17826086956521739</v>
      </c>
      <c r="T546" s="44">
        <v>1272</v>
      </c>
      <c r="U546" s="45">
        <f t="shared" si="86"/>
        <v>6.2106918238993711E-2</v>
      </c>
      <c r="V546" s="44">
        <v>58</v>
      </c>
      <c r="W546" s="44">
        <v>21</v>
      </c>
      <c r="X546" s="45">
        <f t="shared" si="87"/>
        <v>0.26582278481012656</v>
      </c>
      <c r="Y546" s="49">
        <f t="shared" si="88"/>
        <v>0.15265996205634763</v>
      </c>
      <c r="Z546" s="49">
        <f t="shared" si="89"/>
        <v>0.17288315849179517</v>
      </c>
    </row>
    <row r="547" spans="1:26" x14ac:dyDescent="0.25">
      <c r="A547" s="47">
        <v>4069</v>
      </c>
      <c r="B547" s="42">
        <v>3911</v>
      </c>
      <c r="C547" s="42">
        <v>867</v>
      </c>
      <c r="D547" s="48">
        <f t="shared" si="80"/>
        <v>0.22168243416006136</v>
      </c>
      <c r="E547" s="42">
        <v>57</v>
      </c>
      <c r="F547" s="42">
        <v>478</v>
      </c>
      <c r="G547" s="48">
        <f t="shared" si="81"/>
        <v>0.8934579439252337</v>
      </c>
      <c r="H547" s="44">
        <v>3909</v>
      </c>
      <c r="I547" s="44">
        <v>818</v>
      </c>
      <c r="J547" s="45">
        <f t="shared" si="82"/>
        <v>0.20926068048094143</v>
      </c>
      <c r="K547" s="44">
        <v>89</v>
      </c>
      <c r="L547" s="44">
        <v>565</v>
      </c>
      <c r="M547" s="45">
        <f t="shared" si="83"/>
        <v>0.86391437308868502</v>
      </c>
      <c r="N547" s="42">
        <v>4332</v>
      </c>
      <c r="O547" s="42">
        <v>867</v>
      </c>
      <c r="P547" s="48">
        <f t="shared" si="84"/>
        <v>0.20013850415512466</v>
      </c>
      <c r="Q547" s="42">
        <v>330</v>
      </c>
      <c r="R547" s="42">
        <v>1210</v>
      </c>
      <c r="S547" s="48">
        <f t="shared" si="85"/>
        <v>0.7857142857142857</v>
      </c>
      <c r="T547" s="44">
        <v>4525</v>
      </c>
      <c r="U547" s="45">
        <f t="shared" si="86"/>
        <v>0.20397790055248619</v>
      </c>
      <c r="V547" s="44">
        <v>250</v>
      </c>
      <c r="W547" s="44">
        <v>673</v>
      </c>
      <c r="X547" s="45">
        <f t="shared" si="87"/>
        <v>0.72914409534127844</v>
      </c>
      <c r="Y547" s="49">
        <f t="shared" si="88"/>
        <v>0.20876487983715342</v>
      </c>
      <c r="Z547" s="49">
        <f t="shared" si="89"/>
        <v>0.81805767451737077</v>
      </c>
    </row>
    <row r="548" spans="1:26" x14ac:dyDescent="0.25">
      <c r="A548" s="47">
        <v>4070</v>
      </c>
      <c r="B548" s="42">
        <v>2179</v>
      </c>
      <c r="C548" s="42">
        <v>389</v>
      </c>
      <c r="D548" s="48">
        <f t="shared" si="80"/>
        <v>0.17852225791647544</v>
      </c>
      <c r="E548" s="42">
        <v>90</v>
      </c>
      <c r="F548" s="42">
        <v>314</v>
      </c>
      <c r="G548" s="48">
        <f t="shared" si="81"/>
        <v>0.77722772277227725</v>
      </c>
      <c r="H548" s="44">
        <v>2112</v>
      </c>
      <c r="I548" s="44">
        <v>338</v>
      </c>
      <c r="J548" s="45">
        <f t="shared" si="82"/>
        <v>0.16003787878787878</v>
      </c>
      <c r="K548" s="44">
        <v>140</v>
      </c>
      <c r="L548" s="44">
        <v>324</v>
      </c>
      <c r="M548" s="45">
        <f t="shared" si="83"/>
        <v>0.69827586206896552</v>
      </c>
      <c r="N548" s="42">
        <v>2307</v>
      </c>
      <c r="O548" s="42">
        <v>377</v>
      </c>
      <c r="P548" s="48">
        <f t="shared" si="84"/>
        <v>0.16341569137407888</v>
      </c>
      <c r="Q548" s="42">
        <v>307</v>
      </c>
      <c r="R548" s="42">
        <v>517</v>
      </c>
      <c r="S548" s="48">
        <f t="shared" si="85"/>
        <v>0.62742718446601942</v>
      </c>
      <c r="T548" s="44">
        <v>2273</v>
      </c>
      <c r="U548" s="45">
        <f t="shared" si="86"/>
        <v>0.24769027716674</v>
      </c>
      <c r="V548" s="44">
        <v>264</v>
      </c>
      <c r="W548" s="44">
        <v>299</v>
      </c>
      <c r="X548" s="45">
        <f t="shared" si="87"/>
        <v>0.53108348134991124</v>
      </c>
      <c r="Y548" s="49">
        <f t="shared" si="88"/>
        <v>0.18741652631129327</v>
      </c>
      <c r="Z548" s="49">
        <f t="shared" si="89"/>
        <v>0.65850356266429333</v>
      </c>
    </row>
    <row r="549" spans="1:26" x14ac:dyDescent="0.25">
      <c r="A549" s="47">
        <v>4073</v>
      </c>
      <c r="B549" s="42">
        <v>327</v>
      </c>
      <c r="C549" s="42">
        <v>36</v>
      </c>
      <c r="D549" s="48">
        <f t="shared" si="80"/>
        <v>0.11009174311926606</v>
      </c>
      <c r="E549" s="42">
        <v>13</v>
      </c>
      <c r="F549" s="42">
        <v>34</v>
      </c>
      <c r="G549" s="48">
        <f t="shared" si="81"/>
        <v>0.72340425531914898</v>
      </c>
      <c r="H549" s="44">
        <v>357</v>
      </c>
      <c r="I549" s="44">
        <v>24</v>
      </c>
      <c r="J549" s="45">
        <f t="shared" si="82"/>
        <v>6.7226890756302518E-2</v>
      </c>
      <c r="K549" s="44">
        <v>22</v>
      </c>
      <c r="L549" s="44">
        <v>28</v>
      </c>
      <c r="M549" s="45">
        <f t="shared" si="83"/>
        <v>0.56000000000000005</v>
      </c>
      <c r="N549" s="42">
        <v>413</v>
      </c>
      <c r="O549" s="42">
        <v>42</v>
      </c>
      <c r="P549" s="48">
        <f t="shared" si="84"/>
        <v>0.10169491525423729</v>
      </c>
      <c r="Q549" s="42">
        <v>46</v>
      </c>
      <c r="R549" s="42">
        <v>88</v>
      </c>
      <c r="S549" s="48">
        <f t="shared" si="85"/>
        <v>0.65671641791044777</v>
      </c>
      <c r="T549" s="44">
        <v>422</v>
      </c>
      <c r="U549" s="45">
        <f t="shared" si="86"/>
        <v>0.17061611374407584</v>
      </c>
      <c r="V549" s="44">
        <v>29</v>
      </c>
      <c r="W549" s="44">
        <v>43</v>
      </c>
      <c r="X549" s="45">
        <f t="shared" si="87"/>
        <v>0.59722222222222221</v>
      </c>
      <c r="Y549" s="49">
        <f t="shared" si="88"/>
        <v>0.11240741571847043</v>
      </c>
      <c r="Z549" s="49">
        <f t="shared" si="89"/>
        <v>0.63433572386295478</v>
      </c>
    </row>
    <row r="550" spans="1:26" x14ac:dyDescent="0.25">
      <c r="A550" s="47">
        <v>4077</v>
      </c>
      <c r="B550" s="42">
        <v>250</v>
      </c>
      <c r="C550" s="42">
        <v>87</v>
      </c>
      <c r="D550" s="48">
        <f t="shared" si="80"/>
        <v>0.34799999999999998</v>
      </c>
      <c r="E550" s="42">
        <v>12</v>
      </c>
      <c r="F550" s="42">
        <v>35</v>
      </c>
      <c r="G550" s="48">
        <f t="shared" si="81"/>
        <v>0.74468085106382975</v>
      </c>
      <c r="H550" s="44">
        <v>249</v>
      </c>
      <c r="I550" s="44">
        <v>74</v>
      </c>
      <c r="J550" s="45">
        <f t="shared" si="82"/>
        <v>0.2971887550200803</v>
      </c>
      <c r="K550" s="44">
        <v>23</v>
      </c>
      <c r="L550" s="44">
        <v>35</v>
      </c>
      <c r="M550" s="45">
        <f t="shared" si="83"/>
        <v>0.60344827586206895</v>
      </c>
      <c r="N550" s="42">
        <v>259</v>
      </c>
      <c r="O550" s="42">
        <v>57</v>
      </c>
      <c r="P550" s="48">
        <f t="shared" si="84"/>
        <v>0.22007722007722008</v>
      </c>
      <c r="Q550" s="42">
        <v>59</v>
      </c>
      <c r="R550" s="42">
        <v>83</v>
      </c>
      <c r="S550" s="48">
        <f t="shared" si="85"/>
        <v>0.58450704225352113</v>
      </c>
      <c r="T550" s="44">
        <v>266</v>
      </c>
      <c r="U550" s="45">
        <f t="shared" si="86"/>
        <v>0.41353383458646614</v>
      </c>
      <c r="V550" s="44">
        <v>53</v>
      </c>
      <c r="W550" s="44">
        <v>57</v>
      </c>
      <c r="X550" s="45">
        <f t="shared" si="87"/>
        <v>0.51818181818181819</v>
      </c>
      <c r="Y550" s="49">
        <f t="shared" si="88"/>
        <v>0.31969995242094162</v>
      </c>
      <c r="Z550" s="49">
        <f t="shared" si="89"/>
        <v>0.61270449684030948</v>
      </c>
    </row>
    <row r="551" spans="1:26" x14ac:dyDescent="0.25">
      <c r="A551" s="47">
        <v>4086</v>
      </c>
      <c r="B551" s="42">
        <v>2310</v>
      </c>
      <c r="C551" s="42">
        <v>593</v>
      </c>
      <c r="D551" s="48">
        <f t="shared" si="80"/>
        <v>0.25670995670995672</v>
      </c>
      <c r="E551" s="42">
        <v>41</v>
      </c>
      <c r="F551" s="42">
        <v>405</v>
      </c>
      <c r="G551" s="48">
        <f t="shared" si="81"/>
        <v>0.90807174887892372</v>
      </c>
      <c r="H551" s="44">
        <v>2295</v>
      </c>
      <c r="I551" s="44">
        <v>627</v>
      </c>
      <c r="J551" s="45">
        <f t="shared" si="82"/>
        <v>0.27320261437908494</v>
      </c>
      <c r="K551" s="44">
        <v>80</v>
      </c>
      <c r="L551" s="44">
        <v>460</v>
      </c>
      <c r="M551" s="45">
        <f t="shared" si="83"/>
        <v>0.85185185185185186</v>
      </c>
      <c r="N551" s="42">
        <v>2360</v>
      </c>
      <c r="O551" s="42">
        <v>394</v>
      </c>
      <c r="P551" s="48">
        <f t="shared" si="84"/>
        <v>0.16694915254237289</v>
      </c>
      <c r="Q551" s="42">
        <v>191</v>
      </c>
      <c r="R551" s="42">
        <v>949</v>
      </c>
      <c r="S551" s="48">
        <f t="shared" si="85"/>
        <v>0.83245614035087723</v>
      </c>
      <c r="T551" s="44">
        <v>2388</v>
      </c>
      <c r="U551" s="45">
        <f t="shared" si="86"/>
        <v>0.38484087102177555</v>
      </c>
      <c r="V551" s="44">
        <v>158</v>
      </c>
      <c r="W551" s="44">
        <v>761</v>
      </c>
      <c r="X551" s="45">
        <f t="shared" si="87"/>
        <v>0.82807399347116428</v>
      </c>
      <c r="Y551" s="49">
        <f t="shared" si="88"/>
        <v>0.27042564866329749</v>
      </c>
      <c r="Z551" s="49">
        <f t="shared" si="89"/>
        <v>0.85511343363820425</v>
      </c>
    </row>
    <row r="552" spans="1:26" x14ac:dyDescent="0.25">
      <c r="A552" s="47">
        <v>4087</v>
      </c>
      <c r="B552" s="42">
        <v>463</v>
      </c>
      <c r="C552" s="42">
        <v>123</v>
      </c>
      <c r="D552" s="48">
        <f t="shared" si="80"/>
        <v>0.26565874730021599</v>
      </c>
      <c r="E552" s="42">
        <v>49</v>
      </c>
      <c r="F552" s="42">
        <v>8</v>
      </c>
      <c r="G552" s="48">
        <f t="shared" si="81"/>
        <v>0.14035087719298245</v>
      </c>
      <c r="H552" s="44">
        <v>486</v>
      </c>
      <c r="I552" s="44">
        <v>58</v>
      </c>
      <c r="J552" s="45">
        <f t="shared" si="82"/>
        <v>0.11934156378600823</v>
      </c>
      <c r="K552" s="44">
        <v>82</v>
      </c>
      <c r="L552" s="44">
        <v>8</v>
      </c>
      <c r="M552" s="45">
        <f t="shared" si="83"/>
        <v>8.8888888888888892E-2</v>
      </c>
      <c r="N552" s="42">
        <v>541</v>
      </c>
      <c r="O552" s="42">
        <v>99</v>
      </c>
      <c r="P552" s="48">
        <f t="shared" si="84"/>
        <v>0.18299445471349354</v>
      </c>
      <c r="Q552" s="42">
        <v>107</v>
      </c>
      <c r="R552" s="42">
        <v>22</v>
      </c>
      <c r="S552" s="48">
        <f t="shared" si="85"/>
        <v>0.17054263565891473</v>
      </c>
      <c r="T552" s="44">
        <v>546</v>
      </c>
      <c r="U552" s="45">
        <f t="shared" si="86"/>
        <v>0.1227106227106227</v>
      </c>
      <c r="V552" s="44">
        <v>56</v>
      </c>
      <c r="W552" s="44">
        <v>11</v>
      </c>
      <c r="X552" s="45">
        <f t="shared" si="87"/>
        <v>0.16417910447761194</v>
      </c>
      <c r="Y552" s="49">
        <f t="shared" si="88"/>
        <v>0.17267634712758512</v>
      </c>
      <c r="Z552" s="49">
        <f t="shared" si="89"/>
        <v>0.14099037655459951</v>
      </c>
    </row>
    <row r="553" spans="1:26" x14ac:dyDescent="0.25">
      <c r="A553" s="47">
        <v>4091</v>
      </c>
      <c r="B553" s="42">
        <v>2570</v>
      </c>
      <c r="C553" s="42">
        <v>406</v>
      </c>
      <c r="D553" s="48">
        <f t="shared" si="80"/>
        <v>0.15797665369649805</v>
      </c>
      <c r="E553" s="42">
        <v>43</v>
      </c>
      <c r="F553" s="42">
        <v>182</v>
      </c>
      <c r="G553" s="48">
        <f t="shared" si="81"/>
        <v>0.80888888888888888</v>
      </c>
      <c r="H553" s="44">
        <v>2530</v>
      </c>
      <c r="I553" s="44">
        <v>347</v>
      </c>
      <c r="J553" s="45">
        <f t="shared" si="82"/>
        <v>0.13715415019762847</v>
      </c>
      <c r="K553" s="44">
        <v>65</v>
      </c>
      <c r="L553" s="44">
        <v>246</v>
      </c>
      <c r="M553" s="45">
        <f t="shared" si="83"/>
        <v>0.79099678456591638</v>
      </c>
      <c r="N553" s="42">
        <v>2650</v>
      </c>
      <c r="O553" s="42">
        <v>355</v>
      </c>
      <c r="P553" s="48">
        <f t="shared" si="84"/>
        <v>0.13396226415094339</v>
      </c>
      <c r="Q553" s="42">
        <v>209</v>
      </c>
      <c r="R553" s="42">
        <v>560</v>
      </c>
      <c r="S553" s="48">
        <f t="shared" si="85"/>
        <v>0.72821846553966185</v>
      </c>
      <c r="T553" s="44">
        <v>2677</v>
      </c>
      <c r="U553" s="45">
        <f t="shared" si="86"/>
        <v>0.18378782218901757</v>
      </c>
      <c r="V553" s="44">
        <v>118</v>
      </c>
      <c r="W553" s="44">
        <v>374</v>
      </c>
      <c r="X553" s="45">
        <f t="shared" si="87"/>
        <v>0.76016260162601623</v>
      </c>
      <c r="Y553" s="49">
        <f t="shared" si="88"/>
        <v>0.15322022255852186</v>
      </c>
      <c r="Z553" s="49">
        <f t="shared" si="89"/>
        <v>0.77206668515512078</v>
      </c>
    </row>
    <row r="554" spans="1:26" x14ac:dyDescent="0.25">
      <c r="A554" s="47">
        <v>4092</v>
      </c>
      <c r="B554" s="42">
        <v>798</v>
      </c>
      <c r="C554" s="42">
        <v>189</v>
      </c>
      <c r="D554" s="48">
        <f t="shared" si="80"/>
        <v>0.23684210526315788</v>
      </c>
      <c r="E554" s="42">
        <v>65</v>
      </c>
      <c r="F554" s="42">
        <v>12</v>
      </c>
      <c r="G554" s="48">
        <f t="shared" si="81"/>
        <v>0.15584415584415584</v>
      </c>
      <c r="H554" s="44">
        <v>810</v>
      </c>
      <c r="I554" s="44">
        <v>63</v>
      </c>
      <c r="J554" s="45">
        <f t="shared" si="82"/>
        <v>7.7777777777777779E-2</v>
      </c>
      <c r="K554" s="44">
        <v>95</v>
      </c>
      <c r="L554" s="44">
        <v>16</v>
      </c>
      <c r="M554" s="45">
        <f t="shared" si="83"/>
        <v>0.14414414414414414</v>
      </c>
      <c r="N554" s="42">
        <v>873</v>
      </c>
      <c r="O554" s="42">
        <v>174</v>
      </c>
      <c r="P554" s="48">
        <f t="shared" si="84"/>
        <v>0.19931271477663232</v>
      </c>
      <c r="Q554" s="42">
        <v>145</v>
      </c>
      <c r="R554" s="42">
        <v>32</v>
      </c>
      <c r="S554" s="48">
        <f t="shared" si="85"/>
        <v>0.1807909604519774</v>
      </c>
      <c r="T554" s="44">
        <v>884</v>
      </c>
      <c r="U554" s="45">
        <f t="shared" si="86"/>
        <v>6.7873303167420809E-2</v>
      </c>
      <c r="V554" s="44">
        <v>47</v>
      </c>
      <c r="W554" s="44">
        <v>13</v>
      </c>
      <c r="X554" s="45">
        <f t="shared" si="87"/>
        <v>0.21666666666666667</v>
      </c>
      <c r="Y554" s="49">
        <f t="shared" si="88"/>
        <v>0.14545147524624719</v>
      </c>
      <c r="Z554" s="49">
        <f t="shared" si="89"/>
        <v>0.17436148177673599</v>
      </c>
    </row>
    <row r="555" spans="1:26" x14ac:dyDescent="0.25">
      <c r="A555" s="47">
        <v>4093</v>
      </c>
      <c r="B555" s="42">
        <v>1783</v>
      </c>
      <c r="C555" s="42">
        <v>334</v>
      </c>
      <c r="D555" s="48">
        <f t="shared" si="80"/>
        <v>0.18732473359506449</v>
      </c>
      <c r="E555" s="42">
        <v>207</v>
      </c>
      <c r="F555" s="42">
        <v>23</v>
      </c>
      <c r="G555" s="48">
        <f t="shared" si="81"/>
        <v>0.1</v>
      </c>
      <c r="H555" s="44">
        <v>1769</v>
      </c>
      <c r="I555" s="44">
        <v>178</v>
      </c>
      <c r="J555" s="45">
        <f t="shared" si="82"/>
        <v>0.10062182023742228</v>
      </c>
      <c r="K555" s="44">
        <v>231</v>
      </c>
      <c r="L555" s="44">
        <v>32</v>
      </c>
      <c r="M555" s="45">
        <f t="shared" si="83"/>
        <v>0.12167300380228137</v>
      </c>
      <c r="N555" s="42">
        <v>1831</v>
      </c>
      <c r="O555" s="42">
        <v>238</v>
      </c>
      <c r="P555" s="48">
        <f t="shared" si="84"/>
        <v>0.12998361551064991</v>
      </c>
      <c r="Q555" s="42">
        <v>316</v>
      </c>
      <c r="R555" s="42">
        <v>84</v>
      </c>
      <c r="S555" s="48">
        <f t="shared" si="85"/>
        <v>0.21</v>
      </c>
      <c r="T555" s="44">
        <v>1869</v>
      </c>
      <c r="U555" s="45">
        <f t="shared" si="86"/>
        <v>9.2027822364901021E-2</v>
      </c>
      <c r="V555" s="44">
        <v>143</v>
      </c>
      <c r="W555" s="44">
        <v>29</v>
      </c>
      <c r="X555" s="45">
        <f t="shared" si="87"/>
        <v>0.16860465116279069</v>
      </c>
      <c r="Y555" s="49">
        <f t="shared" si="88"/>
        <v>0.12748949792700942</v>
      </c>
      <c r="Z555" s="49">
        <f t="shared" si="89"/>
        <v>0.150069413741268</v>
      </c>
    </row>
    <row r="556" spans="1:26" x14ac:dyDescent="0.25">
      <c r="A556" s="47">
        <v>4096</v>
      </c>
      <c r="B556" s="42">
        <v>988</v>
      </c>
      <c r="C556" s="42">
        <v>296</v>
      </c>
      <c r="D556" s="48">
        <f t="shared" si="80"/>
        <v>0.29959514170040485</v>
      </c>
      <c r="E556" s="42">
        <v>82</v>
      </c>
      <c r="F556" s="42">
        <v>55</v>
      </c>
      <c r="G556" s="48">
        <f t="shared" si="81"/>
        <v>0.40145985401459855</v>
      </c>
      <c r="H556" s="44">
        <v>994</v>
      </c>
      <c r="I556" s="44">
        <v>287</v>
      </c>
      <c r="J556" s="45">
        <f t="shared" si="82"/>
        <v>0.28873239436619719</v>
      </c>
      <c r="K556" s="44">
        <v>124</v>
      </c>
      <c r="L556" s="44">
        <v>65</v>
      </c>
      <c r="M556" s="45">
        <f t="shared" si="83"/>
        <v>0.3439153439153439</v>
      </c>
      <c r="N556" s="42">
        <v>1025</v>
      </c>
      <c r="O556" s="42">
        <v>237</v>
      </c>
      <c r="P556" s="48">
        <f t="shared" si="84"/>
        <v>0.23121951219512196</v>
      </c>
      <c r="Q556" s="42">
        <v>285</v>
      </c>
      <c r="R556" s="42">
        <v>142</v>
      </c>
      <c r="S556" s="48">
        <f t="shared" si="85"/>
        <v>0.33255269320843089</v>
      </c>
      <c r="T556" s="44">
        <v>1031</v>
      </c>
      <c r="U556" s="45">
        <f t="shared" si="86"/>
        <v>0.23666343355965083</v>
      </c>
      <c r="V556" s="44">
        <v>188</v>
      </c>
      <c r="W556" s="44">
        <v>56</v>
      </c>
      <c r="X556" s="45">
        <f t="shared" si="87"/>
        <v>0.22950819672131148</v>
      </c>
      <c r="Y556" s="49">
        <f t="shared" si="88"/>
        <v>0.26405262045534372</v>
      </c>
      <c r="Z556" s="49">
        <f t="shared" si="89"/>
        <v>0.32685902196492123</v>
      </c>
    </row>
    <row r="557" spans="1:26" x14ac:dyDescent="0.25">
      <c r="A557" s="47">
        <v>4097</v>
      </c>
      <c r="B557" s="42">
        <v>1025</v>
      </c>
      <c r="C557" s="42">
        <v>308</v>
      </c>
      <c r="D557" s="48">
        <f t="shared" si="80"/>
        <v>0.30048780487804877</v>
      </c>
      <c r="E557" s="42">
        <v>119</v>
      </c>
      <c r="F557" s="42">
        <v>34</v>
      </c>
      <c r="G557" s="48">
        <f t="shared" si="81"/>
        <v>0.22222222222222221</v>
      </c>
      <c r="H557" s="44">
        <v>1019</v>
      </c>
      <c r="I557" s="44">
        <v>201</v>
      </c>
      <c r="J557" s="45">
        <f t="shared" si="82"/>
        <v>0.197252208047105</v>
      </c>
      <c r="K557" s="44">
        <v>134</v>
      </c>
      <c r="L557" s="44">
        <v>34</v>
      </c>
      <c r="M557" s="45">
        <f t="shared" si="83"/>
        <v>0.20238095238095238</v>
      </c>
      <c r="N557" s="42">
        <v>1060</v>
      </c>
      <c r="O557" s="42">
        <v>263</v>
      </c>
      <c r="P557" s="48">
        <f t="shared" si="84"/>
        <v>0.24811320754716981</v>
      </c>
      <c r="Q557" s="42">
        <v>176</v>
      </c>
      <c r="R557" s="42">
        <v>73</v>
      </c>
      <c r="S557" s="48">
        <f t="shared" si="85"/>
        <v>0.29317269076305219</v>
      </c>
      <c r="T557" s="44">
        <v>1064</v>
      </c>
      <c r="U557" s="45">
        <f t="shared" si="86"/>
        <v>0.15037593984962405</v>
      </c>
      <c r="V557" s="44">
        <v>126</v>
      </c>
      <c r="W557" s="44">
        <v>34</v>
      </c>
      <c r="X557" s="45">
        <f t="shared" si="87"/>
        <v>0.21249999999999999</v>
      </c>
      <c r="Y557" s="49">
        <f t="shared" si="88"/>
        <v>0.22405729008048691</v>
      </c>
      <c r="Z557" s="49">
        <f t="shared" si="89"/>
        <v>0.23256896634155669</v>
      </c>
    </row>
    <row r="558" spans="1:26" x14ac:dyDescent="0.25">
      <c r="A558" s="47">
        <v>4101</v>
      </c>
      <c r="B558" s="42">
        <v>1059</v>
      </c>
      <c r="C558" s="42">
        <v>242</v>
      </c>
      <c r="D558" s="48">
        <f t="shared" si="80"/>
        <v>0.22851746931067043</v>
      </c>
      <c r="E558" s="42">
        <v>41</v>
      </c>
      <c r="F558" s="42">
        <v>75</v>
      </c>
      <c r="G558" s="48">
        <f t="shared" si="81"/>
        <v>0.64655172413793105</v>
      </c>
      <c r="H558" s="44">
        <v>1080</v>
      </c>
      <c r="I558" s="44">
        <v>132</v>
      </c>
      <c r="J558" s="45">
        <f t="shared" si="82"/>
        <v>0.12222222222222222</v>
      </c>
      <c r="K558" s="44">
        <v>74</v>
      </c>
      <c r="L558" s="44">
        <v>80</v>
      </c>
      <c r="M558" s="45">
        <f t="shared" si="83"/>
        <v>0.51948051948051943</v>
      </c>
      <c r="N558" s="42">
        <v>1148</v>
      </c>
      <c r="O558" s="42">
        <v>216</v>
      </c>
      <c r="P558" s="48">
        <f t="shared" si="84"/>
        <v>0.18815331010452963</v>
      </c>
      <c r="Q558" s="42">
        <v>115</v>
      </c>
      <c r="R558" s="42">
        <v>132</v>
      </c>
      <c r="S558" s="48">
        <f t="shared" si="85"/>
        <v>0.53441295546558709</v>
      </c>
      <c r="T558" s="44">
        <v>1202</v>
      </c>
      <c r="U558" s="45">
        <f t="shared" si="86"/>
        <v>0.13560732113144758</v>
      </c>
      <c r="V558" s="44">
        <v>87</v>
      </c>
      <c r="W558" s="44">
        <v>76</v>
      </c>
      <c r="X558" s="45">
        <f t="shared" si="87"/>
        <v>0.46625766871165641</v>
      </c>
      <c r="Y558" s="49">
        <f t="shared" si="88"/>
        <v>0.16862508069221746</v>
      </c>
      <c r="Z558" s="49">
        <f t="shared" si="89"/>
        <v>0.54167571694892347</v>
      </c>
    </row>
    <row r="559" spans="1:26" x14ac:dyDescent="0.25">
      <c r="A559" s="47">
        <v>4102</v>
      </c>
      <c r="B559" s="42">
        <v>1113</v>
      </c>
      <c r="C559" s="42">
        <v>201</v>
      </c>
      <c r="D559" s="48">
        <f t="shared" si="80"/>
        <v>0.18059299191374664</v>
      </c>
      <c r="E559" s="42">
        <v>28</v>
      </c>
      <c r="F559" s="42">
        <v>43</v>
      </c>
      <c r="G559" s="48">
        <f t="shared" si="81"/>
        <v>0.60563380281690138</v>
      </c>
      <c r="H559" s="44">
        <v>1073</v>
      </c>
      <c r="I559" s="44">
        <v>110</v>
      </c>
      <c r="J559" s="45">
        <f t="shared" si="82"/>
        <v>0.10251630941286113</v>
      </c>
      <c r="K559" s="44">
        <v>28</v>
      </c>
      <c r="L559" s="44">
        <v>44</v>
      </c>
      <c r="M559" s="45">
        <f t="shared" si="83"/>
        <v>0.61111111111111116</v>
      </c>
      <c r="N559" s="42">
        <v>1086</v>
      </c>
      <c r="O559" s="42">
        <v>166</v>
      </c>
      <c r="P559" s="48">
        <f t="shared" si="84"/>
        <v>0.15285451197053407</v>
      </c>
      <c r="Q559" s="42">
        <v>77</v>
      </c>
      <c r="R559" s="42">
        <v>101</v>
      </c>
      <c r="S559" s="48">
        <f t="shared" si="85"/>
        <v>0.56741573033707871</v>
      </c>
      <c r="T559" s="44">
        <v>1092</v>
      </c>
      <c r="U559" s="45">
        <f t="shared" si="86"/>
        <v>0.10989010989010989</v>
      </c>
      <c r="V559" s="44">
        <v>45</v>
      </c>
      <c r="W559" s="44">
        <v>75</v>
      </c>
      <c r="X559" s="45">
        <f t="shared" si="87"/>
        <v>0.625</v>
      </c>
      <c r="Y559" s="49">
        <f t="shared" si="88"/>
        <v>0.13646348079681295</v>
      </c>
      <c r="Z559" s="49">
        <f t="shared" si="89"/>
        <v>0.60229016106627287</v>
      </c>
    </row>
    <row r="560" spans="1:26" x14ac:dyDescent="0.25">
      <c r="A560" s="47">
        <v>4107</v>
      </c>
      <c r="B560" s="42">
        <v>887</v>
      </c>
      <c r="C560" s="42">
        <v>164</v>
      </c>
      <c r="D560" s="48">
        <f t="shared" si="80"/>
        <v>0.18489289740698986</v>
      </c>
      <c r="E560" s="42">
        <v>76</v>
      </c>
      <c r="F560" s="42">
        <v>15</v>
      </c>
      <c r="G560" s="48">
        <f t="shared" si="81"/>
        <v>0.16483516483516483</v>
      </c>
      <c r="H560" s="44">
        <v>870</v>
      </c>
      <c r="I560" s="44">
        <v>110</v>
      </c>
      <c r="J560" s="45">
        <f t="shared" si="82"/>
        <v>0.12643678160919541</v>
      </c>
      <c r="K560" s="44">
        <v>106</v>
      </c>
      <c r="L560" s="44">
        <v>26</v>
      </c>
      <c r="M560" s="45">
        <f t="shared" si="83"/>
        <v>0.19696969696969696</v>
      </c>
      <c r="N560" s="42">
        <v>907</v>
      </c>
      <c r="O560" s="42">
        <v>150</v>
      </c>
      <c r="P560" s="48">
        <f t="shared" si="84"/>
        <v>0.16538037486218302</v>
      </c>
      <c r="Q560" s="42">
        <v>155</v>
      </c>
      <c r="R560" s="42">
        <v>45</v>
      </c>
      <c r="S560" s="48">
        <f t="shared" si="85"/>
        <v>0.22500000000000001</v>
      </c>
      <c r="T560" s="44">
        <v>947</v>
      </c>
      <c r="U560" s="45">
        <f t="shared" si="86"/>
        <v>9.6092925026399156E-2</v>
      </c>
      <c r="V560" s="44">
        <v>65</v>
      </c>
      <c r="W560" s="44">
        <v>26</v>
      </c>
      <c r="X560" s="45">
        <f t="shared" si="87"/>
        <v>0.2857142857142857</v>
      </c>
      <c r="Y560" s="49">
        <f t="shared" si="88"/>
        <v>0.14320074472619185</v>
      </c>
      <c r="Z560" s="49">
        <f t="shared" si="89"/>
        <v>0.21812978687978687</v>
      </c>
    </row>
    <row r="561" spans="1:26" x14ac:dyDescent="0.25">
      <c r="A561" s="47">
        <v>4110</v>
      </c>
      <c r="B561" s="42">
        <v>868</v>
      </c>
      <c r="C561" s="42">
        <v>273</v>
      </c>
      <c r="D561" s="48">
        <f t="shared" si="80"/>
        <v>0.31451612903225806</v>
      </c>
      <c r="E561" s="42">
        <v>130</v>
      </c>
      <c r="F561" s="42">
        <v>10</v>
      </c>
      <c r="G561" s="48">
        <f t="shared" si="81"/>
        <v>7.1428571428571425E-2</v>
      </c>
      <c r="H561" s="44">
        <v>897</v>
      </c>
      <c r="I561" s="44">
        <v>142</v>
      </c>
      <c r="J561" s="45">
        <f t="shared" si="82"/>
        <v>0.15830546265328874</v>
      </c>
      <c r="K561" s="44">
        <v>153</v>
      </c>
      <c r="L561" s="44">
        <v>9</v>
      </c>
      <c r="M561" s="45">
        <f t="shared" si="83"/>
        <v>5.5555555555555552E-2</v>
      </c>
      <c r="N561" s="42">
        <v>928</v>
      </c>
      <c r="O561" s="42">
        <v>181</v>
      </c>
      <c r="P561" s="48">
        <f t="shared" si="84"/>
        <v>0.19504310344827586</v>
      </c>
      <c r="Q561" s="42">
        <v>226</v>
      </c>
      <c r="R561" s="42">
        <v>45</v>
      </c>
      <c r="S561" s="48">
        <f t="shared" si="85"/>
        <v>0.16605166051660517</v>
      </c>
      <c r="T561" s="44">
        <v>961</v>
      </c>
      <c r="U561" s="45">
        <f t="shared" si="86"/>
        <v>0.12903225806451613</v>
      </c>
      <c r="V561" s="44">
        <v>110</v>
      </c>
      <c r="W561" s="44">
        <v>14</v>
      </c>
      <c r="X561" s="45">
        <f t="shared" si="87"/>
        <v>0.11290322580645161</v>
      </c>
      <c r="Y561" s="49">
        <f t="shared" si="88"/>
        <v>0.19922423829958469</v>
      </c>
      <c r="Z561" s="49">
        <f t="shared" si="89"/>
        <v>0.10148475332679593</v>
      </c>
    </row>
    <row r="562" spans="1:26" x14ac:dyDescent="0.25">
      <c r="A562" s="47">
        <v>4113</v>
      </c>
      <c r="B562" s="42">
        <v>360</v>
      </c>
      <c r="C562" s="42">
        <v>61</v>
      </c>
      <c r="D562" s="48">
        <f t="shared" si="80"/>
        <v>0.16944444444444445</v>
      </c>
      <c r="E562" s="42">
        <v>10</v>
      </c>
      <c r="F562" s="42">
        <v>36</v>
      </c>
      <c r="G562" s="48">
        <f t="shared" si="81"/>
        <v>0.78260869565217395</v>
      </c>
      <c r="H562" s="44">
        <v>348</v>
      </c>
      <c r="I562" s="44">
        <v>53</v>
      </c>
      <c r="J562" s="45">
        <f t="shared" si="82"/>
        <v>0.15229885057471265</v>
      </c>
      <c r="K562" s="44">
        <v>13</v>
      </c>
      <c r="L562" s="44">
        <v>39</v>
      </c>
      <c r="M562" s="45">
        <f t="shared" si="83"/>
        <v>0.75</v>
      </c>
      <c r="N562" s="42">
        <v>367</v>
      </c>
      <c r="O562" s="42">
        <v>56</v>
      </c>
      <c r="P562" s="48">
        <f t="shared" si="84"/>
        <v>0.15258855585831063</v>
      </c>
      <c r="Q562" s="42">
        <v>25</v>
      </c>
      <c r="R562" s="42">
        <v>94</v>
      </c>
      <c r="S562" s="48">
        <f t="shared" si="85"/>
        <v>0.78991596638655459</v>
      </c>
      <c r="T562" s="44">
        <v>373</v>
      </c>
      <c r="U562" s="45">
        <f t="shared" si="86"/>
        <v>0.19302949061662197</v>
      </c>
      <c r="V562" s="44">
        <v>18</v>
      </c>
      <c r="W562" s="44">
        <v>54</v>
      </c>
      <c r="X562" s="45">
        <f t="shared" si="87"/>
        <v>0.75</v>
      </c>
      <c r="Y562" s="49">
        <f t="shared" si="88"/>
        <v>0.16684033537352244</v>
      </c>
      <c r="Z562" s="49">
        <f t="shared" si="89"/>
        <v>0.76813116550968208</v>
      </c>
    </row>
    <row r="563" spans="1:26" x14ac:dyDescent="0.25">
      <c r="A563" s="47">
        <v>4115</v>
      </c>
      <c r="B563" s="42">
        <v>606</v>
      </c>
      <c r="C563" s="42">
        <v>277</v>
      </c>
      <c r="D563" s="48">
        <f t="shared" si="80"/>
        <v>0.45709570957095708</v>
      </c>
      <c r="E563" s="42">
        <v>9</v>
      </c>
      <c r="F563" s="42">
        <v>151</v>
      </c>
      <c r="G563" s="48">
        <f t="shared" si="81"/>
        <v>0.94374999999999998</v>
      </c>
      <c r="H563" s="44">
        <v>609</v>
      </c>
      <c r="I563" s="44">
        <v>275</v>
      </c>
      <c r="J563" s="45">
        <f t="shared" si="82"/>
        <v>0.45155993431855501</v>
      </c>
      <c r="K563" s="44">
        <v>13</v>
      </c>
      <c r="L563" s="44">
        <v>152</v>
      </c>
      <c r="M563" s="45">
        <f t="shared" si="83"/>
        <v>0.92121212121212126</v>
      </c>
      <c r="N563" s="42">
        <v>597</v>
      </c>
      <c r="O563" s="42">
        <v>218</v>
      </c>
      <c r="P563" s="48">
        <f t="shared" si="84"/>
        <v>0.36515912897822445</v>
      </c>
      <c r="Q563" s="42">
        <v>19</v>
      </c>
      <c r="R563" s="42">
        <v>371</v>
      </c>
      <c r="S563" s="48">
        <f t="shared" si="85"/>
        <v>0.95128205128205123</v>
      </c>
      <c r="T563" s="44">
        <v>602</v>
      </c>
      <c r="U563" s="45">
        <f t="shared" si="86"/>
        <v>0.46345514950166111</v>
      </c>
      <c r="V563" s="44">
        <v>19</v>
      </c>
      <c r="W563" s="44">
        <v>260</v>
      </c>
      <c r="X563" s="45">
        <f t="shared" si="87"/>
        <v>0.93189964157706096</v>
      </c>
      <c r="Y563" s="49">
        <f t="shared" si="88"/>
        <v>0.43431748059234943</v>
      </c>
      <c r="Z563" s="49">
        <f t="shared" si="89"/>
        <v>0.93703595351780844</v>
      </c>
    </row>
    <row r="564" spans="1:26" x14ac:dyDescent="0.25">
      <c r="A564" s="47">
        <v>4116</v>
      </c>
      <c r="B564" s="42">
        <v>1783</v>
      </c>
      <c r="C564" s="42">
        <v>564</v>
      </c>
      <c r="D564" s="48">
        <f t="shared" si="80"/>
        <v>0.31632080762759396</v>
      </c>
      <c r="E564" s="42">
        <v>30</v>
      </c>
      <c r="F564" s="42">
        <v>250</v>
      </c>
      <c r="G564" s="48">
        <f t="shared" si="81"/>
        <v>0.8928571428571429</v>
      </c>
      <c r="H564" s="44">
        <v>1912</v>
      </c>
      <c r="I564" s="44">
        <v>597</v>
      </c>
      <c r="J564" s="45">
        <f t="shared" si="82"/>
        <v>0.31223849372384938</v>
      </c>
      <c r="K564" s="44">
        <v>82</v>
      </c>
      <c r="L564" s="44">
        <v>258</v>
      </c>
      <c r="M564" s="45">
        <f t="shared" si="83"/>
        <v>0.75882352941176467</v>
      </c>
      <c r="N564" s="42">
        <v>2055</v>
      </c>
      <c r="O564" s="42">
        <v>423</v>
      </c>
      <c r="P564" s="48">
        <f t="shared" si="84"/>
        <v>0.20583941605839415</v>
      </c>
      <c r="Q564" s="42">
        <v>210</v>
      </c>
      <c r="R564" s="42">
        <v>621</v>
      </c>
      <c r="S564" s="48">
        <f t="shared" si="85"/>
        <v>0.74729241877256314</v>
      </c>
      <c r="T564" s="44">
        <v>2064</v>
      </c>
      <c r="U564" s="45">
        <f t="shared" si="86"/>
        <v>0.31540697674418605</v>
      </c>
      <c r="V564" s="44">
        <v>200</v>
      </c>
      <c r="W564" s="44">
        <v>451</v>
      </c>
      <c r="X564" s="45">
        <f t="shared" si="87"/>
        <v>0.6927803379416283</v>
      </c>
      <c r="Y564" s="49">
        <f t="shared" si="88"/>
        <v>0.28745142353850589</v>
      </c>
      <c r="Z564" s="49">
        <f t="shared" si="89"/>
        <v>0.77293835724577475</v>
      </c>
    </row>
    <row r="565" spans="1:26" x14ac:dyDescent="0.25">
      <c r="A565" s="47">
        <v>4118</v>
      </c>
      <c r="B565" s="42">
        <v>1183</v>
      </c>
      <c r="C565" s="42">
        <v>238</v>
      </c>
      <c r="D565" s="48">
        <f t="shared" si="80"/>
        <v>0.20118343195266272</v>
      </c>
      <c r="E565" s="42">
        <v>19</v>
      </c>
      <c r="F565" s="42">
        <v>127</v>
      </c>
      <c r="G565" s="48">
        <f t="shared" si="81"/>
        <v>0.86986301369863017</v>
      </c>
      <c r="H565" s="44">
        <v>1174</v>
      </c>
      <c r="I565" s="44">
        <v>185</v>
      </c>
      <c r="J565" s="45">
        <f t="shared" si="82"/>
        <v>0.15758091993185691</v>
      </c>
      <c r="K565" s="44">
        <v>39</v>
      </c>
      <c r="L565" s="44">
        <v>102</v>
      </c>
      <c r="M565" s="45">
        <f t="shared" si="83"/>
        <v>0.72340425531914898</v>
      </c>
      <c r="N565" s="42">
        <v>1296</v>
      </c>
      <c r="O565" s="42">
        <v>209</v>
      </c>
      <c r="P565" s="48">
        <f t="shared" si="84"/>
        <v>0.16126543209876543</v>
      </c>
      <c r="Q565" s="42">
        <v>141</v>
      </c>
      <c r="R565" s="42">
        <v>249</v>
      </c>
      <c r="S565" s="48">
        <f t="shared" si="85"/>
        <v>0.63846153846153841</v>
      </c>
      <c r="T565" s="44">
        <v>1296</v>
      </c>
      <c r="U565" s="45">
        <f t="shared" si="86"/>
        <v>0.16820987654320987</v>
      </c>
      <c r="V565" s="44">
        <v>97</v>
      </c>
      <c r="W565" s="44">
        <v>121</v>
      </c>
      <c r="X565" s="45">
        <f t="shared" si="87"/>
        <v>0.55504587155963303</v>
      </c>
      <c r="Y565" s="49">
        <f t="shared" si="88"/>
        <v>0.17205991513162372</v>
      </c>
      <c r="Z565" s="49">
        <f t="shared" si="89"/>
        <v>0.69669366975973768</v>
      </c>
    </row>
    <row r="566" spans="1:26" x14ac:dyDescent="0.25">
      <c r="A566" s="47">
        <v>4121</v>
      </c>
      <c r="B566" s="42">
        <v>1962</v>
      </c>
      <c r="C566" s="42">
        <v>593</v>
      </c>
      <c r="D566" s="48">
        <f t="shared" si="80"/>
        <v>0.30224260958205912</v>
      </c>
      <c r="E566" s="42">
        <v>29</v>
      </c>
      <c r="F566" s="42">
        <v>192</v>
      </c>
      <c r="G566" s="48">
        <f t="shared" si="81"/>
        <v>0.86877828054298645</v>
      </c>
      <c r="H566" s="44">
        <v>2366</v>
      </c>
      <c r="I566" s="44">
        <v>500</v>
      </c>
      <c r="J566" s="45">
        <f t="shared" si="82"/>
        <v>0.21132713440405748</v>
      </c>
      <c r="K566" s="44">
        <v>79</v>
      </c>
      <c r="L566" s="44">
        <v>254</v>
      </c>
      <c r="M566" s="45">
        <f t="shared" si="83"/>
        <v>0.76276276276276278</v>
      </c>
      <c r="N566" s="42">
        <v>2499</v>
      </c>
      <c r="O566" s="42">
        <v>650</v>
      </c>
      <c r="P566" s="48">
        <f t="shared" si="84"/>
        <v>0.26010404161664669</v>
      </c>
      <c r="Q566" s="42">
        <v>216</v>
      </c>
      <c r="R566" s="42">
        <v>547</v>
      </c>
      <c r="S566" s="48">
        <f t="shared" si="85"/>
        <v>0.71690694626474438</v>
      </c>
      <c r="T566" s="44">
        <v>2462</v>
      </c>
      <c r="U566" s="45">
        <f t="shared" si="86"/>
        <v>0.20268074735987002</v>
      </c>
      <c r="V566" s="44">
        <v>135</v>
      </c>
      <c r="W566" s="44">
        <v>364</v>
      </c>
      <c r="X566" s="45">
        <f t="shared" si="87"/>
        <v>0.72945891783567129</v>
      </c>
      <c r="Y566" s="49">
        <f t="shared" si="88"/>
        <v>0.24408863324065833</v>
      </c>
      <c r="Z566" s="49">
        <f t="shared" si="89"/>
        <v>0.76947672685154123</v>
      </c>
    </row>
    <row r="567" spans="1:26" x14ac:dyDescent="0.25">
      <c r="A567" s="47">
        <v>4122</v>
      </c>
      <c r="B567" s="42">
        <v>1557</v>
      </c>
      <c r="C567" s="42">
        <v>359</v>
      </c>
      <c r="D567" s="48">
        <f t="shared" si="80"/>
        <v>0.23057161207450225</v>
      </c>
      <c r="E567" s="42">
        <v>101</v>
      </c>
      <c r="F567" s="42">
        <v>51</v>
      </c>
      <c r="G567" s="48">
        <f t="shared" si="81"/>
        <v>0.33552631578947367</v>
      </c>
      <c r="H567" s="44">
        <v>1419</v>
      </c>
      <c r="I567" s="44">
        <v>132</v>
      </c>
      <c r="J567" s="45">
        <f t="shared" si="82"/>
        <v>9.3023255813953487E-2</v>
      </c>
      <c r="K567" s="44">
        <v>133</v>
      </c>
      <c r="L567" s="44">
        <v>35</v>
      </c>
      <c r="M567" s="45">
        <f t="shared" si="83"/>
        <v>0.20833333333333334</v>
      </c>
      <c r="N567" s="42">
        <v>1546</v>
      </c>
      <c r="O567" s="42">
        <v>295</v>
      </c>
      <c r="P567" s="48">
        <f t="shared" si="84"/>
        <v>0.19081500646830529</v>
      </c>
      <c r="Q567" s="42">
        <v>197</v>
      </c>
      <c r="R567" s="42">
        <v>81</v>
      </c>
      <c r="S567" s="48">
        <f t="shared" si="85"/>
        <v>0.29136690647482016</v>
      </c>
      <c r="T567" s="44">
        <v>1614</v>
      </c>
      <c r="U567" s="45">
        <f t="shared" si="86"/>
        <v>6.1957868649318466E-2</v>
      </c>
      <c r="V567" s="44">
        <v>71</v>
      </c>
      <c r="W567" s="44">
        <v>29</v>
      </c>
      <c r="X567" s="45">
        <f t="shared" si="87"/>
        <v>0.28999999999999998</v>
      </c>
      <c r="Y567" s="49">
        <f t="shared" si="88"/>
        <v>0.14409193575151988</v>
      </c>
      <c r="Z567" s="49">
        <f t="shared" si="89"/>
        <v>0.28130663889940677</v>
      </c>
    </row>
    <row r="568" spans="1:26" x14ac:dyDescent="0.25">
      <c r="A568" s="47">
        <v>4123</v>
      </c>
      <c r="B568" s="42">
        <v>1482</v>
      </c>
      <c r="C568" s="42">
        <v>254</v>
      </c>
      <c r="D568" s="48">
        <f t="shared" si="80"/>
        <v>0.17139001349527666</v>
      </c>
      <c r="E568" s="42">
        <v>113</v>
      </c>
      <c r="F568" s="42">
        <v>23</v>
      </c>
      <c r="G568" s="48">
        <f t="shared" si="81"/>
        <v>0.16911764705882354</v>
      </c>
      <c r="H568" s="44">
        <v>1486</v>
      </c>
      <c r="I568" s="44">
        <v>107</v>
      </c>
      <c r="J568" s="45">
        <f t="shared" si="82"/>
        <v>7.2005383580080753E-2</v>
      </c>
      <c r="K568" s="44">
        <v>172</v>
      </c>
      <c r="L568" s="44">
        <v>23</v>
      </c>
      <c r="M568" s="45">
        <f t="shared" si="83"/>
        <v>0.11794871794871795</v>
      </c>
      <c r="N568" s="42">
        <v>1602</v>
      </c>
      <c r="O568" s="42">
        <v>252</v>
      </c>
      <c r="P568" s="48">
        <f t="shared" si="84"/>
        <v>0.15730337078651685</v>
      </c>
      <c r="Q568" s="42">
        <v>213</v>
      </c>
      <c r="R568" s="42">
        <v>63</v>
      </c>
      <c r="S568" s="48">
        <f t="shared" si="85"/>
        <v>0.22826086956521738</v>
      </c>
      <c r="T568" s="44">
        <v>1678</v>
      </c>
      <c r="U568" s="45">
        <f t="shared" si="86"/>
        <v>4.7675804529201428E-2</v>
      </c>
      <c r="V568" s="44">
        <v>61</v>
      </c>
      <c r="W568" s="44">
        <v>19</v>
      </c>
      <c r="X568" s="45">
        <f t="shared" si="87"/>
        <v>0.23749999999999999</v>
      </c>
      <c r="Y568" s="49">
        <f t="shared" si="88"/>
        <v>0.11209364309776892</v>
      </c>
      <c r="Z568" s="49">
        <f t="shared" si="89"/>
        <v>0.18820680864318973</v>
      </c>
    </row>
    <row r="569" spans="1:26" x14ac:dyDescent="0.25">
      <c r="A569" s="47">
        <v>4124</v>
      </c>
      <c r="B569" s="42">
        <v>1011</v>
      </c>
      <c r="C569" s="42">
        <v>293</v>
      </c>
      <c r="D569" s="48">
        <f t="shared" si="80"/>
        <v>0.28981206726013847</v>
      </c>
      <c r="E569" s="42">
        <v>60</v>
      </c>
      <c r="F569" s="42">
        <v>127</v>
      </c>
      <c r="G569" s="48">
        <f t="shared" si="81"/>
        <v>0.67914438502673802</v>
      </c>
      <c r="H569" s="44">
        <v>1059</v>
      </c>
      <c r="I569" s="44">
        <v>274</v>
      </c>
      <c r="J569" s="45">
        <f t="shared" si="82"/>
        <v>0.25873465533522189</v>
      </c>
      <c r="K569" s="44">
        <v>133</v>
      </c>
      <c r="L569" s="44">
        <v>152</v>
      </c>
      <c r="M569" s="45">
        <f t="shared" si="83"/>
        <v>0.53333333333333333</v>
      </c>
      <c r="N569" s="42">
        <v>1098</v>
      </c>
      <c r="O569" s="42">
        <v>211</v>
      </c>
      <c r="P569" s="48">
        <f t="shared" si="84"/>
        <v>0.19216757741347906</v>
      </c>
      <c r="Q569" s="42">
        <v>194</v>
      </c>
      <c r="R569" s="42">
        <v>306</v>
      </c>
      <c r="S569" s="48">
        <f t="shared" si="85"/>
        <v>0.61199999999999999</v>
      </c>
      <c r="T569" s="44">
        <v>1076</v>
      </c>
      <c r="U569" s="45">
        <f t="shared" si="86"/>
        <v>0.29553903345724908</v>
      </c>
      <c r="V569" s="44">
        <v>157</v>
      </c>
      <c r="W569" s="44">
        <v>161</v>
      </c>
      <c r="X569" s="45">
        <f t="shared" si="87"/>
        <v>0.50628930817610063</v>
      </c>
      <c r="Y569" s="49">
        <f t="shared" si="88"/>
        <v>0.25906333336652215</v>
      </c>
      <c r="Z569" s="49">
        <f t="shared" si="89"/>
        <v>0.58269175663404293</v>
      </c>
    </row>
    <row r="570" spans="1:26" x14ac:dyDescent="0.25">
      <c r="A570" s="47">
        <v>4125</v>
      </c>
      <c r="B570" s="42">
        <v>1753</v>
      </c>
      <c r="C570" s="42">
        <v>450</v>
      </c>
      <c r="D570" s="48">
        <f t="shared" si="80"/>
        <v>0.25670279520821448</v>
      </c>
      <c r="E570" s="42">
        <v>26</v>
      </c>
      <c r="F570" s="42">
        <v>90</v>
      </c>
      <c r="G570" s="48">
        <f t="shared" si="81"/>
        <v>0.77586206896551724</v>
      </c>
      <c r="H570" s="44">
        <v>568</v>
      </c>
      <c r="I570" s="44">
        <v>63</v>
      </c>
      <c r="J570" s="45">
        <f t="shared" si="82"/>
        <v>0.11091549295774648</v>
      </c>
      <c r="K570" s="44">
        <v>15</v>
      </c>
      <c r="L570" s="44">
        <v>21</v>
      </c>
      <c r="M570" s="45">
        <f t="shared" si="83"/>
        <v>0.58333333333333337</v>
      </c>
      <c r="N570" s="42">
        <v>611</v>
      </c>
      <c r="O570" s="42">
        <v>96</v>
      </c>
      <c r="P570" s="48">
        <f t="shared" si="84"/>
        <v>0.15711947626841244</v>
      </c>
      <c r="Q570" s="42">
        <v>44</v>
      </c>
      <c r="R570" s="42">
        <v>81</v>
      </c>
      <c r="S570" s="48">
        <f t="shared" si="85"/>
        <v>0.64800000000000002</v>
      </c>
      <c r="T570" s="44">
        <v>641</v>
      </c>
      <c r="U570" s="45">
        <f t="shared" si="86"/>
        <v>9.8283931357254287E-2</v>
      </c>
      <c r="V570" s="44">
        <v>25</v>
      </c>
      <c r="W570" s="44">
        <v>38</v>
      </c>
      <c r="X570" s="45">
        <f t="shared" si="87"/>
        <v>0.60317460317460314</v>
      </c>
      <c r="Y570" s="49">
        <f t="shared" si="88"/>
        <v>0.15575542394790692</v>
      </c>
      <c r="Z570" s="49">
        <f t="shared" si="89"/>
        <v>0.65259250136836344</v>
      </c>
    </row>
    <row r="571" spans="1:26" x14ac:dyDescent="0.25">
      <c r="A571" s="47">
        <v>4128</v>
      </c>
      <c r="B571" s="42">
        <v>2936</v>
      </c>
      <c r="C571" s="42">
        <v>500</v>
      </c>
      <c r="D571" s="48">
        <f t="shared" si="80"/>
        <v>0.17029972752043596</v>
      </c>
      <c r="E571" s="42">
        <v>33</v>
      </c>
      <c r="F571" s="42">
        <v>162</v>
      </c>
      <c r="G571" s="48">
        <f t="shared" si="81"/>
        <v>0.83076923076923082</v>
      </c>
      <c r="H571" s="44">
        <v>2886</v>
      </c>
      <c r="I571" s="44">
        <v>316</v>
      </c>
      <c r="J571" s="45">
        <f t="shared" si="82"/>
        <v>0.1094941094941095</v>
      </c>
      <c r="K571" s="44">
        <v>68</v>
      </c>
      <c r="L571" s="44">
        <v>246</v>
      </c>
      <c r="M571" s="45">
        <f t="shared" si="83"/>
        <v>0.78343949044585992</v>
      </c>
      <c r="N571" s="42">
        <v>2979</v>
      </c>
      <c r="O571" s="42">
        <v>431</v>
      </c>
      <c r="P571" s="48">
        <f t="shared" si="84"/>
        <v>0.14467942262504196</v>
      </c>
      <c r="Q571" s="42">
        <v>183</v>
      </c>
      <c r="R571" s="42">
        <v>496</v>
      </c>
      <c r="S571" s="48">
        <f t="shared" si="85"/>
        <v>0.73048600883652426</v>
      </c>
      <c r="T571" s="44">
        <v>3080</v>
      </c>
      <c r="U571" s="45">
        <f t="shared" si="86"/>
        <v>0.13116883116883116</v>
      </c>
      <c r="V571" s="44">
        <v>109</v>
      </c>
      <c r="W571" s="44">
        <v>295</v>
      </c>
      <c r="X571" s="45">
        <f t="shared" si="87"/>
        <v>0.73019801980198018</v>
      </c>
      <c r="Y571" s="49">
        <f t="shared" si="88"/>
        <v>0.13891052270210463</v>
      </c>
      <c r="Z571" s="49">
        <f t="shared" si="89"/>
        <v>0.76872318746339885</v>
      </c>
    </row>
    <row r="572" spans="1:26" x14ac:dyDescent="0.25">
      <c r="A572" s="47">
        <v>4129</v>
      </c>
      <c r="B572" s="42">
        <v>981</v>
      </c>
      <c r="C572" s="42">
        <v>277</v>
      </c>
      <c r="D572" s="48">
        <f t="shared" si="80"/>
        <v>0.28236493374108051</v>
      </c>
      <c r="E572" s="42">
        <v>21</v>
      </c>
      <c r="F572" s="42">
        <v>147</v>
      </c>
      <c r="G572" s="48">
        <f t="shared" si="81"/>
        <v>0.875</v>
      </c>
      <c r="H572" s="44">
        <v>933</v>
      </c>
      <c r="I572" s="44">
        <v>247</v>
      </c>
      <c r="J572" s="45">
        <f t="shared" si="82"/>
        <v>0.26473740621650588</v>
      </c>
      <c r="K572" s="44">
        <v>38</v>
      </c>
      <c r="L572" s="44">
        <v>141</v>
      </c>
      <c r="M572" s="45">
        <f t="shared" si="83"/>
        <v>0.78770949720670391</v>
      </c>
      <c r="N572" s="42">
        <v>1001</v>
      </c>
      <c r="O572" s="42">
        <v>203</v>
      </c>
      <c r="P572" s="48">
        <f t="shared" si="84"/>
        <v>0.20279720279720279</v>
      </c>
      <c r="Q572" s="42">
        <v>128</v>
      </c>
      <c r="R572" s="42">
        <v>336</v>
      </c>
      <c r="S572" s="48">
        <f t="shared" si="85"/>
        <v>0.72413793103448276</v>
      </c>
      <c r="T572" s="44">
        <v>1041</v>
      </c>
      <c r="U572" s="45">
        <f t="shared" si="86"/>
        <v>0.27569644572526419</v>
      </c>
      <c r="V572" s="44">
        <v>105</v>
      </c>
      <c r="W572" s="44">
        <v>182</v>
      </c>
      <c r="X572" s="45">
        <f t="shared" si="87"/>
        <v>0.63414634146341464</v>
      </c>
      <c r="Y572" s="49">
        <f t="shared" si="88"/>
        <v>0.25639899712001335</v>
      </c>
      <c r="Z572" s="49">
        <f t="shared" si="89"/>
        <v>0.7552484424261503</v>
      </c>
    </row>
    <row r="573" spans="1:26" x14ac:dyDescent="0.25">
      <c r="A573" s="47">
        <v>4130</v>
      </c>
      <c r="B573" s="42">
        <v>2327</v>
      </c>
      <c r="C573" s="42">
        <v>558</v>
      </c>
      <c r="D573" s="48">
        <f t="shared" si="80"/>
        <v>0.23979372582724537</v>
      </c>
      <c r="E573" s="42">
        <v>68</v>
      </c>
      <c r="F573" s="42">
        <v>612</v>
      </c>
      <c r="G573" s="48">
        <f t="shared" si="81"/>
        <v>0.9</v>
      </c>
      <c r="H573" s="44">
        <v>2313</v>
      </c>
      <c r="I573" s="44">
        <v>666</v>
      </c>
      <c r="J573" s="45">
        <f t="shared" si="82"/>
        <v>0.28793774319066145</v>
      </c>
      <c r="K573" s="44">
        <v>118</v>
      </c>
      <c r="L573" s="44">
        <v>536</v>
      </c>
      <c r="M573" s="45">
        <f t="shared" si="83"/>
        <v>0.81957186544342508</v>
      </c>
      <c r="N573" s="42">
        <v>2404</v>
      </c>
      <c r="O573" s="42">
        <v>531</v>
      </c>
      <c r="P573" s="48">
        <f t="shared" si="84"/>
        <v>0.22088186356073211</v>
      </c>
      <c r="Q573" s="42">
        <v>288</v>
      </c>
      <c r="R573" s="42">
        <v>942</v>
      </c>
      <c r="S573" s="48">
        <f t="shared" si="85"/>
        <v>0.76585365853658538</v>
      </c>
      <c r="T573" s="44">
        <v>2351</v>
      </c>
      <c r="U573" s="45">
        <f t="shared" si="86"/>
        <v>0.31305827307528711</v>
      </c>
      <c r="V573" s="44">
        <v>240</v>
      </c>
      <c r="W573" s="44">
        <v>496</v>
      </c>
      <c r="X573" s="45">
        <f t="shared" si="87"/>
        <v>0.67391304347826086</v>
      </c>
      <c r="Y573" s="49">
        <f t="shared" si="88"/>
        <v>0.26541790141348154</v>
      </c>
      <c r="Z573" s="49">
        <f t="shared" si="89"/>
        <v>0.78983464186456787</v>
      </c>
    </row>
    <row r="574" spans="1:26" x14ac:dyDescent="0.25">
      <c r="A574" s="47">
        <v>4135</v>
      </c>
      <c r="B574" s="42">
        <v>1236</v>
      </c>
      <c r="C574" s="42">
        <v>279</v>
      </c>
      <c r="D574" s="48">
        <f t="shared" si="80"/>
        <v>0.22572815533980584</v>
      </c>
      <c r="E574" s="42">
        <v>31</v>
      </c>
      <c r="F574" s="42">
        <v>121</v>
      </c>
      <c r="G574" s="48">
        <f t="shared" si="81"/>
        <v>0.79605263157894735</v>
      </c>
      <c r="H574" s="44">
        <v>1205</v>
      </c>
      <c r="I574" s="44">
        <v>233</v>
      </c>
      <c r="J574" s="45">
        <f t="shared" si="82"/>
        <v>0.19336099585062241</v>
      </c>
      <c r="K574" s="44">
        <v>52</v>
      </c>
      <c r="L574" s="44">
        <v>113</v>
      </c>
      <c r="M574" s="45">
        <f t="shared" si="83"/>
        <v>0.68484848484848482</v>
      </c>
      <c r="N574" s="42">
        <v>1282</v>
      </c>
      <c r="O574" s="42">
        <v>233</v>
      </c>
      <c r="P574" s="48">
        <f t="shared" si="84"/>
        <v>0.18174726989079562</v>
      </c>
      <c r="Q574" s="42">
        <v>144</v>
      </c>
      <c r="R574" s="42">
        <v>230</v>
      </c>
      <c r="S574" s="48">
        <f t="shared" si="85"/>
        <v>0.61497326203208558</v>
      </c>
      <c r="T574" s="44">
        <v>1303</v>
      </c>
      <c r="U574" s="45">
        <f t="shared" si="86"/>
        <v>0.17881811204911743</v>
      </c>
      <c r="V574" s="44">
        <v>102</v>
      </c>
      <c r="W574" s="44">
        <v>131</v>
      </c>
      <c r="X574" s="45">
        <f t="shared" si="87"/>
        <v>0.5622317596566524</v>
      </c>
      <c r="Y574" s="49">
        <f t="shared" si="88"/>
        <v>0.19491363328258532</v>
      </c>
      <c r="Z574" s="49">
        <f t="shared" si="89"/>
        <v>0.66452653452904253</v>
      </c>
    </row>
    <row r="575" spans="1:26" x14ac:dyDescent="0.25">
      <c r="A575" s="47">
        <v>4136</v>
      </c>
      <c r="B575" s="42">
        <v>2222</v>
      </c>
      <c r="C575" s="42">
        <v>591</v>
      </c>
      <c r="D575" s="48">
        <f t="shared" si="80"/>
        <v>0.265976597659766</v>
      </c>
      <c r="E575" s="42">
        <v>20</v>
      </c>
      <c r="F575" s="42">
        <v>124</v>
      </c>
      <c r="G575" s="48">
        <f t="shared" si="81"/>
        <v>0.86111111111111116</v>
      </c>
      <c r="H575" s="44">
        <v>2247</v>
      </c>
      <c r="I575" s="44">
        <v>328</v>
      </c>
      <c r="J575" s="45">
        <f t="shared" si="82"/>
        <v>0.14597240765465064</v>
      </c>
      <c r="K575" s="44">
        <v>63</v>
      </c>
      <c r="L575" s="44">
        <v>131</v>
      </c>
      <c r="M575" s="45">
        <f t="shared" si="83"/>
        <v>0.67525773195876293</v>
      </c>
      <c r="N575" s="42">
        <v>2408</v>
      </c>
      <c r="O575" s="42">
        <v>405</v>
      </c>
      <c r="P575" s="48">
        <f t="shared" si="84"/>
        <v>0.16818936877076412</v>
      </c>
      <c r="Q575" s="42">
        <v>203</v>
      </c>
      <c r="R575" s="42">
        <v>297</v>
      </c>
      <c r="S575" s="48">
        <f t="shared" si="85"/>
        <v>0.59399999999999997</v>
      </c>
      <c r="T575" s="44">
        <v>2427</v>
      </c>
      <c r="U575" s="45">
        <f t="shared" si="86"/>
        <v>0.11248454882571075</v>
      </c>
      <c r="V575" s="44">
        <v>133</v>
      </c>
      <c r="W575" s="44">
        <v>140</v>
      </c>
      <c r="X575" s="45">
        <f t="shared" si="87"/>
        <v>0.51282051282051277</v>
      </c>
      <c r="Y575" s="49">
        <f t="shared" si="88"/>
        <v>0.17315573072772289</v>
      </c>
      <c r="Z575" s="49">
        <f t="shared" si="89"/>
        <v>0.66079733897259674</v>
      </c>
    </row>
    <row r="576" spans="1:26" x14ac:dyDescent="0.25">
      <c r="A576" s="47">
        <v>4137</v>
      </c>
      <c r="B576" s="42">
        <v>1239</v>
      </c>
      <c r="C576" s="42">
        <v>447</v>
      </c>
      <c r="D576" s="48">
        <f t="shared" si="80"/>
        <v>0.36077481840193704</v>
      </c>
      <c r="E576" s="42">
        <v>26</v>
      </c>
      <c r="F576" s="42">
        <v>191</v>
      </c>
      <c r="G576" s="48">
        <f t="shared" si="81"/>
        <v>0.88018433179723499</v>
      </c>
      <c r="H576" s="44">
        <v>1241</v>
      </c>
      <c r="I576" s="44">
        <v>405</v>
      </c>
      <c r="J576" s="45">
        <f t="shared" si="82"/>
        <v>0.32634971796937956</v>
      </c>
      <c r="K576" s="44">
        <v>54</v>
      </c>
      <c r="L576" s="44">
        <v>185</v>
      </c>
      <c r="M576" s="45">
        <f t="shared" si="83"/>
        <v>0.77405857740585771</v>
      </c>
      <c r="N576" s="42">
        <v>1320</v>
      </c>
      <c r="O576" s="42">
        <v>269</v>
      </c>
      <c r="P576" s="48">
        <f t="shared" si="84"/>
        <v>0.2037878787878788</v>
      </c>
      <c r="Q576" s="42">
        <v>127</v>
      </c>
      <c r="R576" s="42">
        <v>450</v>
      </c>
      <c r="S576" s="48">
        <f t="shared" si="85"/>
        <v>0.77989601386481799</v>
      </c>
      <c r="T576" s="44">
        <v>1305</v>
      </c>
      <c r="U576" s="45">
        <f t="shared" si="86"/>
        <v>0.32183908045977011</v>
      </c>
      <c r="V576" s="44">
        <v>83</v>
      </c>
      <c r="W576" s="44">
        <v>337</v>
      </c>
      <c r="X576" s="45">
        <f t="shared" si="87"/>
        <v>0.80238095238095242</v>
      </c>
      <c r="Y576" s="49">
        <f t="shared" si="88"/>
        <v>0.30318787390474139</v>
      </c>
      <c r="Z576" s="49">
        <f t="shared" si="89"/>
        <v>0.80912996886221578</v>
      </c>
    </row>
    <row r="577" spans="1:26" x14ac:dyDescent="0.25">
      <c r="A577" s="47">
        <v>4138</v>
      </c>
      <c r="B577" s="42">
        <v>939</v>
      </c>
      <c r="C577" s="42">
        <v>204</v>
      </c>
      <c r="D577" s="48">
        <f t="shared" si="80"/>
        <v>0.21725239616613418</v>
      </c>
      <c r="E577" s="42">
        <v>19</v>
      </c>
      <c r="F577" s="42">
        <v>15</v>
      </c>
      <c r="G577" s="48">
        <f t="shared" si="81"/>
        <v>0.44117647058823528</v>
      </c>
      <c r="H577" s="44">
        <v>900</v>
      </c>
      <c r="I577" s="44">
        <v>95</v>
      </c>
      <c r="J577" s="45">
        <f t="shared" si="82"/>
        <v>0.10555555555555556</v>
      </c>
      <c r="K577" s="44">
        <v>23</v>
      </c>
      <c r="L577" s="44">
        <v>43</v>
      </c>
      <c r="M577" s="45">
        <f t="shared" si="83"/>
        <v>0.65151515151515149</v>
      </c>
      <c r="N577" s="42">
        <v>881</v>
      </c>
      <c r="O577" s="42">
        <v>163</v>
      </c>
      <c r="P577" s="48">
        <f t="shared" si="84"/>
        <v>0.18501702610669693</v>
      </c>
      <c r="Q577" s="42">
        <v>56</v>
      </c>
      <c r="R577" s="42">
        <v>109</v>
      </c>
      <c r="S577" s="48">
        <f t="shared" si="85"/>
        <v>0.66060606060606064</v>
      </c>
      <c r="T577" s="44">
        <v>896</v>
      </c>
      <c r="U577" s="45">
        <f t="shared" si="86"/>
        <v>0.10491071428571429</v>
      </c>
      <c r="V577" s="44">
        <v>33</v>
      </c>
      <c r="W577" s="44">
        <v>61</v>
      </c>
      <c r="X577" s="45">
        <f t="shared" si="87"/>
        <v>0.64893617021276595</v>
      </c>
      <c r="Y577" s="49">
        <f t="shared" si="88"/>
        <v>0.15318392302852524</v>
      </c>
      <c r="Z577" s="49">
        <f t="shared" si="89"/>
        <v>0.6005584632305534</v>
      </c>
    </row>
    <row r="578" spans="1:26" x14ac:dyDescent="0.25">
      <c r="A578" s="47">
        <v>4141</v>
      </c>
      <c r="B578" s="42">
        <v>2483</v>
      </c>
      <c r="C578" s="42">
        <v>455</v>
      </c>
      <c r="D578" s="48">
        <f t="shared" ref="D578:D641" si="90">IF(C578&gt;0, C578/B578, 0)</f>
        <v>0.18324607329842932</v>
      </c>
      <c r="E578" s="42">
        <v>31</v>
      </c>
      <c r="F578" s="42">
        <v>261</v>
      </c>
      <c r="G578" s="48">
        <f t="shared" ref="G578:G641" si="91">IF(F578&gt;0, F578/(F578+E578), 0)</f>
        <v>0.89383561643835618</v>
      </c>
      <c r="H578" s="44">
        <v>2544</v>
      </c>
      <c r="I578" s="44">
        <v>334</v>
      </c>
      <c r="J578" s="45">
        <f t="shared" ref="J578:J641" si="92">IF(I578&gt;0, I578/H578, 0)</f>
        <v>0.13128930817610063</v>
      </c>
      <c r="K578" s="44">
        <v>63</v>
      </c>
      <c r="L578" s="44">
        <v>238</v>
      </c>
      <c r="M578" s="45">
        <f t="shared" ref="M578:M641" si="93">IF(L578&gt;0, L578/(L578+K578), 0)</f>
        <v>0.79069767441860461</v>
      </c>
      <c r="N578" s="42">
        <v>2844</v>
      </c>
      <c r="O578" s="42">
        <v>448</v>
      </c>
      <c r="P578" s="48">
        <f t="shared" ref="P578:P641" si="94">IF(O578&gt;0, O578/N578, 0)</f>
        <v>0.15752461322081576</v>
      </c>
      <c r="Q578" s="42">
        <v>201</v>
      </c>
      <c r="R578" s="42">
        <v>497</v>
      </c>
      <c r="S578" s="48">
        <f t="shared" ref="S578:S641" si="95">IF(R578&gt;0, R578/(R578+Q578), 0)</f>
        <v>0.71203438395415475</v>
      </c>
      <c r="T578" s="44">
        <v>2873</v>
      </c>
      <c r="U578" s="45">
        <f t="shared" ref="U578:U641" si="96">IF(W578+V578&gt;0, (W578+V578)/T578, 0)</f>
        <v>0.1427079707622694</v>
      </c>
      <c r="V578" s="44">
        <v>140</v>
      </c>
      <c r="W578" s="44">
        <v>270</v>
      </c>
      <c r="X578" s="45">
        <f t="shared" ref="X578:X641" si="97">IF(W578&gt;0, W578/(W578+V578), 0)</f>
        <v>0.65853658536585369</v>
      </c>
      <c r="Y578" s="49">
        <f t="shared" ref="Y578:Y641" si="98">AVERAGE(U578,P578,J578,D578)</f>
        <v>0.15369199136440378</v>
      </c>
      <c r="Z578" s="49">
        <f t="shared" ref="Z578:Z641" si="99">AVERAGE(X578,S578,M578,G578)</f>
        <v>0.76377606504424234</v>
      </c>
    </row>
    <row r="579" spans="1:26" x14ac:dyDescent="0.25">
      <c r="A579" s="47">
        <v>4144</v>
      </c>
      <c r="B579" s="42">
        <v>1393</v>
      </c>
      <c r="C579" s="42">
        <v>423</v>
      </c>
      <c r="D579" s="48">
        <f t="shared" si="90"/>
        <v>0.30366116295764539</v>
      </c>
      <c r="E579" s="42">
        <v>17</v>
      </c>
      <c r="F579" s="42">
        <v>92</v>
      </c>
      <c r="G579" s="48">
        <f t="shared" si="91"/>
        <v>0.84403669724770647</v>
      </c>
      <c r="H579" s="44">
        <v>1446</v>
      </c>
      <c r="I579" s="44">
        <v>313</v>
      </c>
      <c r="J579" s="45">
        <f t="shared" si="92"/>
        <v>0.21645919778699863</v>
      </c>
      <c r="K579" s="44">
        <v>33</v>
      </c>
      <c r="L579" s="44">
        <v>133</v>
      </c>
      <c r="M579" s="45">
        <f t="shared" si="93"/>
        <v>0.8012048192771084</v>
      </c>
      <c r="N579" s="42">
        <v>1530</v>
      </c>
      <c r="O579" s="42">
        <v>346</v>
      </c>
      <c r="P579" s="48">
        <f t="shared" si="94"/>
        <v>0.2261437908496732</v>
      </c>
      <c r="Q579" s="42">
        <v>100</v>
      </c>
      <c r="R579" s="42">
        <v>368</v>
      </c>
      <c r="S579" s="48">
        <f t="shared" si="95"/>
        <v>0.78632478632478631</v>
      </c>
      <c r="T579" s="44">
        <v>1560</v>
      </c>
      <c r="U579" s="45">
        <f t="shared" si="96"/>
        <v>0.17435897435897435</v>
      </c>
      <c r="V579" s="44">
        <v>65</v>
      </c>
      <c r="W579" s="44">
        <v>207</v>
      </c>
      <c r="X579" s="45">
        <f t="shared" si="97"/>
        <v>0.76102941176470584</v>
      </c>
      <c r="Y579" s="49">
        <f t="shared" si="98"/>
        <v>0.23015578148832289</v>
      </c>
      <c r="Z579" s="49">
        <f t="shared" si="99"/>
        <v>0.79814892865357678</v>
      </c>
    </row>
    <row r="580" spans="1:26" x14ac:dyDescent="0.25">
      <c r="A580" s="47">
        <v>4155</v>
      </c>
      <c r="B580" s="42">
        <v>2008</v>
      </c>
      <c r="C580" s="42">
        <v>461</v>
      </c>
      <c r="D580" s="48">
        <f t="shared" si="90"/>
        <v>0.2295816733067729</v>
      </c>
      <c r="E580" s="42">
        <v>143</v>
      </c>
      <c r="F580" s="42">
        <v>43</v>
      </c>
      <c r="G580" s="48">
        <f t="shared" si="91"/>
        <v>0.23118279569892472</v>
      </c>
      <c r="H580" s="44">
        <v>2081</v>
      </c>
      <c r="I580" s="44">
        <v>227</v>
      </c>
      <c r="J580" s="45">
        <f t="shared" si="92"/>
        <v>0.1090821720326766</v>
      </c>
      <c r="K580" s="44">
        <v>183</v>
      </c>
      <c r="L580" s="44">
        <v>46</v>
      </c>
      <c r="M580" s="45">
        <f t="shared" si="93"/>
        <v>0.20087336244541484</v>
      </c>
      <c r="N580" s="42">
        <v>2328</v>
      </c>
      <c r="O580" s="42">
        <v>446</v>
      </c>
      <c r="P580" s="48">
        <f t="shared" si="94"/>
        <v>0.19158075601374572</v>
      </c>
      <c r="Q580" s="42">
        <v>272</v>
      </c>
      <c r="R580" s="42">
        <v>198</v>
      </c>
      <c r="S580" s="48">
        <f t="shared" si="95"/>
        <v>0.42127659574468085</v>
      </c>
      <c r="T580" s="44">
        <v>2438</v>
      </c>
      <c r="U580" s="45">
        <f t="shared" si="96"/>
        <v>7.9983593109105827E-2</v>
      </c>
      <c r="V580" s="44">
        <v>129</v>
      </c>
      <c r="W580" s="44">
        <v>66</v>
      </c>
      <c r="X580" s="45">
        <f t="shared" si="97"/>
        <v>0.33846153846153848</v>
      </c>
      <c r="Y580" s="49">
        <f t="shared" si="98"/>
        <v>0.15255704861557526</v>
      </c>
      <c r="Z580" s="49">
        <f t="shared" si="99"/>
        <v>0.29794857308763972</v>
      </c>
    </row>
    <row r="581" spans="1:26" x14ac:dyDescent="0.25">
      <c r="A581" s="47">
        <v>4159</v>
      </c>
      <c r="B581" s="42">
        <v>1691</v>
      </c>
      <c r="C581" s="42">
        <v>305</v>
      </c>
      <c r="D581" s="48">
        <f t="shared" si="90"/>
        <v>0.1803666469544648</v>
      </c>
      <c r="E581" s="42">
        <v>23</v>
      </c>
      <c r="F581" s="42">
        <v>113</v>
      </c>
      <c r="G581" s="48">
        <f t="shared" si="91"/>
        <v>0.83088235294117652</v>
      </c>
      <c r="H581" s="44">
        <v>1666</v>
      </c>
      <c r="I581" s="44">
        <v>195</v>
      </c>
      <c r="J581" s="45">
        <f t="shared" si="92"/>
        <v>0.11704681872749099</v>
      </c>
      <c r="K581" s="44">
        <v>50</v>
      </c>
      <c r="L581" s="44">
        <v>119</v>
      </c>
      <c r="M581" s="45">
        <f t="shared" si="93"/>
        <v>0.70414201183431957</v>
      </c>
      <c r="N581" s="42">
        <v>1713</v>
      </c>
      <c r="O581" s="42">
        <v>257</v>
      </c>
      <c r="P581" s="48">
        <f t="shared" si="94"/>
        <v>0.15002918855808522</v>
      </c>
      <c r="Q581" s="42">
        <v>119</v>
      </c>
      <c r="R581" s="42">
        <v>240</v>
      </c>
      <c r="S581" s="48">
        <f t="shared" si="95"/>
        <v>0.66852367688022285</v>
      </c>
      <c r="T581" s="44">
        <v>1752</v>
      </c>
      <c r="U581" s="45">
        <f t="shared" si="96"/>
        <v>0.11187214611872145</v>
      </c>
      <c r="V581" s="44">
        <v>62</v>
      </c>
      <c r="W581" s="44">
        <v>134</v>
      </c>
      <c r="X581" s="45">
        <f t="shared" si="97"/>
        <v>0.68367346938775508</v>
      </c>
      <c r="Y581" s="49">
        <f t="shared" si="98"/>
        <v>0.13982870008969062</v>
      </c>
      <c r="Z581" s="49">
        <f t="shared" si="99"/>
        <v>0.72180537776086862</v>
      </c>
    </row>
    <row r="582" spans="1:26" x14ac:dyDescent="0.25">
      <c r="A582" s="47">
        <v>4162</v>
      </c>
      <c r="B582" s="42">
        <v>488</v>
      </c>
      <c r="C582" s="42">
        <v>104</v>
      </c>
      <c r="D582" s="48">
        <f t="shared" si="90"/>
        <v>0.21311475409836064</v>
      </c>
      <c r="E582" s="42">
        <v>15</v>
      </c>
      <c r="F582" s="42">
        <v>23</v>
      </c>
      <c r="G582" s="48">
        <f t="shared" si="91"/>
        <v>0.60526315789473684</v>
      </c>
      <c r="H582" s="44">
        <v>491</v>
      </c>
      <c r="I582" s="44">
        <v>60</v>
      </c>
      <c r="J582" s="45">
        <f t="shared" si="92"/>
        <v>0.12219959266802444</v>
      </c>
      <c r="K582" s="44">
        <v>10</v>
      </c>
      <c r="L582" s="44">
        <v>21</v>
      </c>
      <c r="M582" s="45">
        <f t="shared" si="93"/>
        <v>0.67741935483870963</v>
      </c>
      <c r="N582" s="42">
        <v>549</v>
      </c>
      <c r="O582" s="42">
        <v>106</v>
      </c>
      <c r="P582" s="48">
        <f t="shared" si="94"/>
        <v>0.19307832422586521</v>
      </c>
      <c r="Q582" s="42">
        <v>43</v>
      </c>
      <c r="R582" s="42">
        <v>60</v>
      </c>
      <c r="S582" s="48">
        <f t="shared" si="95"/>
        <v>0.58252427184466016</v>
      </c>
      <c r="T582" s="44">
        <v>563</v>
      </c>
      <c r="U582" s="45">
        <f t="shared" si="96"/>
        <v>8.8809946714031973E-2</v>
      </c>
      <c r="V582" s="44">
        <v>19</v>
      </c>
      <c r="W582" s="44">
        <v>31</v>
      </c>
      <c r="X582" s="45">
        <f t="shared" si="97"/>
        <v>0.62</v>
      </c>
      <c r="Y582" s="49">
        <f t="shared" si="98"/>
        <v>0.15430065442657057</v>
      </c>
      <c r="Z582" s="49">
        <f t="shared" si="99"/>
        <v>0.62130169614452657</v>
      </c>
    </row>
    <row r="583" spans="1:26" x14ac:dyDescent="0.25">
      <c r="A583" s="47">
        <v>4163</v>
      </c>
      <c r="B583" s="42">
        <v>1026</v>
      </c>
      <c r="C583" s="42">
        <v>263</v>
      </c>
      <c r="D583" s="48">
        <f t="shared" si="90"/>
        <v>0.25633528265107214</v>
      </c>
      <c r="E583" s="42">
        <v>30</v>
      </c>
      <c r="F583" s="42">
        <v>174</v>
      </c>
      <c r="G583" s="48">
        <f t="shared" si="91"/>
        <v>0.8529411764705882</v>
      </c>
      <c r="H583" s="44">
        <v>1108</v>
      </c>
      <c r="I583" s="44">
        <v>341</v>
      </c>
      <c r="J583" s="45">
        <f t="shared" si="92"/>
        <v>0.30776173285198555</v>
      </c>
      <c r="K583" s="44">
        <v>58</v>
      </c>
      <c r="L583" s="44">
        <v>174</v>
      </c>
      <c r="M583" s="45">
        <f t="shared" si="93"/>
        <v>0.75</v>
      </c>
      <c r="N583" s="42">
        <v>1128</v>
      </c>
      <c r="O583" s="42">
        <v>220</v>
      </c>
      <c r="P583" s="48">
        <f t="shared" si="94"/>
        <v>0.19503546099290781</v>
      </c>
      <c r="Q583" s="42">
        <v>148</v>
      </c>
      <c r="R583" s="42">
        <v>393</v>
      </c>
      <c r="S583" s="48">
        <f t="shared" si="95"/>
        <v>0.7264325323475046</v>
      </c>
      <c r="T583" s="44">
        <v>1166</v>
      </c>
      <c r="U583" s="45">
        <f t="shared" si="96"/>
        <v>0.27787307032590053</v>
      </c>
      <c r="V583" s="44">
        <v>153</v>
      </c>
      <c r="W583" s="44">
        <v>171</v>
      </c>
      <c r="X583" s="45">
        <f t="shared" si="97"/>
        <v>0.52777777777777779</v>
      </c>
      <c r="Y583" s="49">
        <f t="shared" si="98"/>
        <v>0.25925138670546649</v>
      </c>
      <c r="Z583" s="49">
        <f t="shared" si="99"/>
        <v>0.71428787164896768</v>
      </c>
    </row>
    <row r="584" spans="1:26" x14ac:dyDescent="0.25">
      <c r="A584" s="47">
        <v>4178</v>
      </c>
      <c r="B584" s="42">
        <v>2861</v>
      </c>
      <c r="C584" s="42">
        <v>642</v>
      </c>
      <c r="D584" s="48">
        <f t="shared" si="90"/>
        <v>0.22439706396364908</v>
      </c>
      <c r="E584" s="42">
        <v>62</v>
      </c>
      <c r="F584" s="42">
        <v>392</v>
      </c>
      <c r="G584" s="48">
        <f t="shared" si="91"/>
        <v>0.86343612334801767</v>
      </c>
      <c r="H584" s="44">
        <v>2952</v>
      </c>
      <c r="I584" s="44">
        <v>531</v>
      </c>
      <c r="J584" s="45">
        <f t="shared" si="92"/>
        <v>0.1798780487804878</v>
      </c>
      <c r="K584" s="44">
        <v>106</v>
      </c>
      <c r="L584" s="44">
        <v>406</v>
      </c>
      <c r="M584" s="45">
        <f t="shared" si="93"/>
        <v>0.79296875</v>
      </c>
      <c r="N584" s="42">
        <v>3148</v>
      </c>
      <c r="O584" s="42">
        <v>485</v>
      </c>
      <c r="P584" s="48">
        <f t="shared" si="94"/>
        <v>0.15406607369758576</v>
      </c>
      <c r="Q584" s="42">
        <v>258</v>
      </c>
      <c r="R584" s="42">
        <v>876</v>
      </c>
      <c r="S584" s="48">
        <f t="shared" si="95"/>
        <v>0.77248677248677244</v>
      </c>
      <c r="T584" s="44">
        <v>3120</v>
      </c>
      <c r="U584" s="45">
        <f t="shared" si="96"/>
        <v>0.24903846153846154</v>
      </c>
      <c r="V584" s="44">
        <v>213</v>
      </c>
      <c r="W584" s="44">
        <v>564</v>
      </c>
      <c r="X584" s="45">
        <f t="shared" si="97"/>
        <v>0.72586872586872586</v>
      </c>
      <c r="Y584" s="49">
        <f t="shared" si="98"/>
        <v>0.20184491199504603</v>
      </c>
      <c r="Z584" s="49">
        <f t="shared" si="99"/>
        <v>0.78869009292587899</v>
      </c>
    </row>
    <row r="585" spans="1:26" x14ac:dyDescent="0.25">
      <c r="A585" s="47">
        <v>4179</v>
      </c>
      <c r="B585" s="42">
        <v>1137</v>
      </c>
      <c r="C585" s="42">
        <v>283</v>
      </c>
      <c r="D585" s="48">
        <f t="shared" si="90"/>
        <v>0.24890061565523308</v>
      </c>
      <c r="E585" s="42">
        <v>32</v>
      </c>
      <c r="F585" s="42">
        <v>63</v>
      </c>
      <c r="G585" s="48">
        <f t="shared" si="91"/>
        <v>0.66315789473684206</v>
      </c>
      <c r="H585" s="44">
        <v>1194</v>
      </c>
      <c r="I585" s="44">
        <v>196</v>
      </c>
      <c r="J585" s="45">
        <f t="shared" si="92"/>
        <v>0.16415410385259632</v>
      </c>
      <c r="K585" s="44">
        <v>48</v>
      </c>
      <c r="L585" s="44">
        <v>87</v>
      </c>
      <c r="M585" s="45">
        <f t="shared" si="93"/>
        <v>0.64444444444444449</v>
      </c>
      <c r="N585" s="42">
        <v>1325</v>
      </c>
      <c r="O585" s="42">
        <v>256</v>
      </c>
      <c r="P585" s="48">
        <f t="shared" si="94"/>
        <v>0.19320754716981131</v>
      </c>
      <c r="Q585" s="42">
        <v>135</v>
      </c>
      <c r="R585" s="42">
        <v>197</v>
      </c>
      <c r="S585" s="48">
        <f t="shared" si="95"/>
        <v>0.59337349397590367</v>
      </c>
      <c r="T585" s="44">
        <v>1377</v>
      </c>
      <c r="U585" s="45">
        <f t="shared" si="96"/>
        <v>0.13652868554829339</v>
      </c>
      <c r="V585" s="44">
        <v>104</v>
      </c>
      <c r="W585" s="44">
        <v>84</v>
      </c>
      <c r="X585" s="45">
        <f t="shared" si="97"/>
        <v>0.44680851063829785</v>
      </c>
      <c r="Y585" s="49">
        <f t="shared" si="98"/>
        <v>0.18569773805648354</v>
      </c>
      <c r="Z585" s="49">
        <f t="shared" si="99"/>
        <v>0.58694608594887199</v>
      </c>
    </row>
    <row r="586" spans="1:26" x14ac:dyDescent="0.25">
      <c r="A586" s="47">
        <v>4182</v>
      </c>
      <c r="B586" s="42">
        <v>2785</v>
      </c>
      <c r="C586" s="42">
        <v>798</v>
      </c>
      <c r="D586" s="48">
        <f t="shared" si="90"/>
        <v>0.28653500897666068</v>
      </c>
      <c r="E586" s="42">
        <v>62</v>
      </c>
      <c r="F586" s="42">
        <v>536</v>
      </c>
      <c r="G586" s="48">
        <f t="shared" si="91"/>
        <v>0.89632107023411367</v>
      </c>
      <c r="H586" s="44">
        <v>2776</v>
      </c>
      <c r="I586" s="44">
        <v>767</v>
      </c>
      <c r="J586" s="45">
        <f t="shared" si="92"/>
        <v>0.27629682997118155</v>
      </c>
      <c r="K586" s="44">
        <v>105</v>
      </c>
      <c r="L586" s="44">
        <v>495</v>
      </c>
      <c r="M586" s="45">
        <f t="shared" si="93"/>
        <v>0.82499999999999996</v>
      </c>
      <c r="N586" s="42">
        <v>2959</v>
      </c>
      <c r="O586" s="42">
        <v>678</v>
      </c>
      <c r="P586" s="48">
        <f t="shared" si="94"/>
        <v>0.22913146333220683</v>
      </c>
      <c r="Q586" s="42">
        <v>288</v>
      </c>
      <c r="R586" s="42">
        <v>1001</v>
      </c>
      <c r="S586" s="48">
        <f t="shared" si="95"/>
        <v>0.77657098525989143</v>
      </c>
      <c r="T586" s="44">
        <v>3005</v>
      </c>
      <c r="U586" s="45">
        <f t="shared" si="96"/>
        <v>0.24559068219633942</v>
      </c>
      <c r="V586" s="44">
        <v>260</v>
      </c>
      <c r="W586" s="44">
        <v>478</v>
      </c>
      <c r="X586" s="45">
        <f t="shared" si="97"/>
        <v>0.64769647696476962</v>
      </c>
      <c r="Y586" s="49">
        <f t="shared" si="98"/>
        <v>0.25938849611909714</v>
      </c>
      <c r="Z586" s="49">
        <f t="shared" si="99"/>
        <v>0.78639713311469361</v>
      </c>
    </row>
    <row r="587" spans="1:26" x14ac:dyDescent="0.25">
      <c r="A587" s="47">
        <v>4191</v>
      </c>
      <c r="B587" s="42">
        <v>1284</v>
      </c>
      <c r="C587" s="42">
        <v>285</v>
      </c>
      <c r="D587" s="48">
        <f t="shared" si="90"/>
        <v>0.2219626168224299</v>
      </c>
      <c r="E587" s="42">
        <v>6</v>
      </c>
      <c r="F587" s="42">
        <v>134</v>
      </c>
      <c r="G587" s="48">
        <f t="shared" si="91"/>
        <v>0.95714285714285718</v>
      </c>
      <c r="H587" s="44">
        <v>1266</v>
      </c>
      <c r="I587" s="44">
        <v>200</v>
      </c>
      <c r="J587" s="45">
        <f t="shared" si="92"/>
        <v>0.15797788309636651</v>
      </c>
      <c r="K587" s="44">
        <v>23</v>
      </c>
      <c r="L587" s="44">
        <v>133</v>
      </c>
      <c r="M587" s="45">
        <f t="shared" si="93"/>
        <v>0.85256410256410253</v>
      </c>
      <c r="N587" s="42">
        <v>1305</v>
      </c>
      <c r="O587" s="42">
        <v>194</v>
      </c>
      <c r="P587" s="48">
        <f t="shared" si="94"/>
        <v>0.14865900383141761</v>
      </c>
      <c r="Q587" s="42">
        <v>86</v>
      </c>
      <c r="R587" s="42">
        <v>278</v>
      </c>
      <c r="S587" s="48">
        <f t="shared" si="95"/>
        <v>0.76373626373626369</v>
      </c>
      <c r="T587" s="44">
        <v>1308</v>
      </c>
      <c r="U587" s="45">
        <f t="shared" si="96"/>
        <v>0.14449541284403669</v>
      </c>
      <c r="V587" s="44">
        <v>50</v>
      </c>
      <c r="W587" s="44">
        <v>139</v>
      </c>
      <c r="X587" s="45">
        <f t="shared" si="97"/>
        <v>0.73544973544973546</v>
      </c>
      <c r="Y587" s="49">
        <f t="shared" si="98"/>
        <v>0.16827372914856267</v>
      </c>
      <c r="Z587" s="49">
        <f t="shared" si="99"/>
        <v>0.82722323972323974</v>
      </c>
    </row>
    <row r="588" spans="1:26" x14ac:dyDescent="0.25">
      <c r="A588" s="47">
        <v>4195</v>
      </c>
      <c r="B588" s="42">
        <v>1106</v>
      </c>
      <c r="C588" s="42">
        <v>310</v>
      </c>
      <c r="D588" s="48">
        <f t="shared" si="90"/>
        <v>0.28028933092224234</v>
      </c>
      <c r="E588" s="42">
        <v>102</v>
      </c>
      <c r="F588" s="42">
        <v>23</v>
      </c>
      <c r="G588" s="48">
        <f t="shared" si="91"/>
        <v>0.184</v>
      </c>
      <c r="H588" s="44">
        <v>1113</v>
      </c>
      <c r="I588" s="44">
        <v>163</v>
      </c>
      <c r="J588" s="45">
        <f t="shared" si="92"/>
        <v>0.14645103324348607</v>
      </c>
      <c r="K588" s="44">
        <v>142</v>
      </c>
      <c r="L588" s="44">
        <v>29</v>
      </c>
      <c r="M588" s="45">
        <f t="shared" si="93"/>
        <v>0.16959064327485379</v>
      </c>
      <c r="N588" s="42">
        <v>1209</v>
      </c>
      <c r="O588" s="42">
        <v>302</v>
      </c>
      <c r="P588" s="48">
        <f t="shared" si="94"/>
        <v>0.24979321753515302</v>
      </c>
      <c r="Q588" s="42">
        <v>182</v>
      </c>
      <c r="R588" s="42">
        <v>46</v>
      </c>
      <c r="S588" s="48">
        <f t="shared" si="95"/>
        <v>0.20175438596491227</v>
      </c>
      <c r="T588" s="44">
        <v>1282</v>
      </c>
      <c r="U588" s="45">
        <f t="shared" si="96"/>
        <v>9.0483619344773794E-2</v>
      </c>
      <c r="V588" s="44">
        <v>82</v>
      </c>
      <c r="W588" s="44">
        <v>34</v>
      </c>
      <c r="X588" s="45">
        <f t="shared" si="97"/>
        <v>0.29310344827586204</v>
      </c>
      <c r="Y588" s="49">
        <f t="shared" si="98"/>
        <v>0.19175430026141382</v>
      </c>
      <c r="Z588" s="49">
        <f t="shared" si="99"/>
        <v>0.212112119378907</v>
      </c>
    </row>
    <row r="589" spans="1:26" x14ac:dyDescent="0.25">
      <c r="A589" s="47">
        <v>4201</v>
      </c>
      <c r="B589" s="42">
        <v>1048</v>
      </c>
      <c r="C589" s="42">
        <v>255</v>
      </c>
      <c r="D589" s="48">
        <f t="shared" si="90"/>
        <v>0.2433206106870229</v>
      </c>
      <c r="E589" s="42">
        <v>144</v>
      </c>
      <c r="F589" s="42">
        <v>7</v>
      </c>
      <c r="G589" s="48">
        <f t="shared" si="91"/>
        <v>4.6357615894039736E-2</v>
      </c>
      <c r="H589" s="44">
        <v>1024</v>
      </c>
      <c r="I589" s="44">
        <v>127</v>
      </c>
      <c r="J589" s="45">
        <f t="shared" si="92"/>
        <v>0.1240234375</v>
      </c>
      <c r="K589" s="44">
        <v>191</v>
      </c>
      <c r="L589" s="44">
        <v>15</v>
      </c>
      <c r="M589" s="45">
        <f t="shared" si="93"/>
        <v>7.281553398058252E-2</v>
      </c>
      <c r="N589" s="42">
        <v>1054</v>
      </c>
      <c r="O589" s="42">
        <v>214</v>
      </c>
      <c r="P589" s="48">
        <f t="shared" si="94"/>
        <v>0.20303605313092979</v>
      </c>
      <c r="Q589" s="42">
        <v>196</v>
      </c>
      <c r="R589" s="42">
        <v>48</v>
      </c>
      <c r="S589" s="48">
        <f t="shared" si="95"/>
        <v>0.19672131147540983</v>
      </c>
      <c r="T589" s="44">
        <v>1077</v>
      </c>
      <c r="U589" s="45">
        <f t="shared" si="96"/>
        <v>0.12070566388115135</v>
      </c>
      <c r="V589" s="44">
        <v>110</v>
      </c>
      <c r="W589" s="44">
        <v>20</v>
      </c>
      <c r="X589" s="45">
        <f t="shared" si="97"/>
        <v>0.15384615384615385</v>
      </c>
      <c r="Y589" s="49">
        <f t="shared" si="98"/>
        <v>0.17277144129977601</v>
      </c>
      <c r="Z589" s="49">
        <f t="shared" si="99"/>
        <v>0.11743515379904648</v>
      </c>
    </row>
    <row r="590" spans="1:26" x14ac:dyDescent="0.25">
      <c r="A590" s="47">
        <v>4202</v>
      </c>
      <c r="B590" s="42">
        <v>1490</v>
      </c>
      <c r="C590" s="42">
        <v>444</v>
      </c>
      <c r="D590" s="48">
        <f t="shared" si="90"/>
        <v>0.29798657718120808</v>
      </c>
      <c r="E590" s="42">
        <v>20</v>
      </c>
      <c r="F590" s="42">
        <v>94</v>
      </c>
      <c r="G590" s="48">
        <f t="shared" si="91"/>
        <v>0.82456140350877194</v>
      </c>
      <c r="H590" s="44">
        <v>1468</v>
      </c>
      <c r="I590" s="44">
        <v>215</v>
      </c>
      <c r="J590" s="45">
        <f t="shared" si="92"/>
        <v>0.14645776566757493</v>
      </c>
      <c r="K590" s="44">
        <v>36</v>
      </c>
      <c r="L590" s="44">
        <v>74</v>
      </c>
      <c r="M590" s="45">
        <f t="shared" si="93"/>
        <v>0.67272727272727273</v>
      </c>
      <c r="N590" s="42">
        <v>1552</v>
      </c>
      <c r="O590" s="42">
        <v>343</v>
      </c>
      <c r="P590" s="48">
        <f t="shared" si="94"/>
        <v>0.22100515463917525</v>
      </c>
      <c r="Q590" s="42">
        <v>121</v>
      </c>
      <c r="R590" s="42">
        <v>218</v>
      </c>
      <c r="S590" s="48">
        <f t="shared" si="95"/>
        <v>0.64306784660766958</v>
      </c>
      <c r="T590" s="44">
        <v>1613</v>
      </c>
      <c r="U590" s="45">
        <f t="shared" si="96"/>
        <v>0.13081215127092374</v>
      </c>
      <c r="V590" s="44">
        <v>74</v>
      </c>
      <c r="W590" s="44">
        <v>137</v>
      </c>
      <c r="X590" s="45">
        <f t="shared" si="97"/>
        <v>0.64928909952606639</v>
      </c>
      <c r="Y590" s="49">
        <f t="shared" si="98"/>
        <v>0.19906541218972051</v>
      </c>
      <c r="Z590" s="49">
        <f t="shared" si="99"/>
        <v>0.69741140559244519</v>
      </c>
    </row>
    <row r="591" spans="1:26" x14ac:dyDescent="0.25">
      <c r="A591" s="47">
        <v>4203</v>
      </c>
      <c r="B591" s="42">
        <v>1829</v>
      </c>
      <c r="C591" s="42">
        <v>377</v>
      </c>
      <c r="D591" s="48">
        <f t="shared" si="90"/>
        <v>0.20612356478950247</v>
      </c>
      <c r="E591" s="42">
        <v>46</v>
      </c>
      <c r="F591" s="42">
        <v>146</v>
      </c>
      <c r="G591" s="48">
        <f t="shared" si="91"/>
        <v>0.76041666666666663</v>
      </c>
      <c r="H591" s="44">
        <v>1920</v>
      </c>
      <c r="I591" s="44">
        <v>213</v>
      </c>
      <c r="J591" s="45">
        <f t="shared" si="92"/>
        <v>0.11093749999999999</v>
      </c>
      <c r="K591" s="44">
        <v>54</v>
      </c>
      <c r="L591" s="44">
        <v>132</v>
      </c>
      <c r="M591" s="45">
        <f t="shared" si="93"/>
        <v>0.70967741935483875</v>
      </c>
      <c r="N591" s="42">
        <v>2174</v>
      </c>
      <c r="O591" s="42">
        <v>374</v>
      </c>
      <c r="P591" s="48">
        <f t="shared" si="94"/>
        <v>0.17203311867525298</v>
      </c>
      <c r="Q591" s="42">
        <v>198</v>
      </c>
      <c r="R591" s="42">
        <v>241</v>
      </c>
      <c r="S591" s="48">
        <f t="shared" si="95"/>
        <v>0.54897494305239181</v>
      </c>
      <c r="T591" s="44">
        <v>2246</v>
      </c>
      <c r="U591" s="45">
        <f t="shared" si="96"/>
        <v>0.11130899376669635</v>
      </c>
      <c r="V591" s="44">
        <v>132</v>
      </c>
      <c r="W591" s="44">
        <v>118</v>
      </c>
      <c r="X591" s="45">
        <f t="shared" si="97"/>
        <v>0.47199999999999998</v>
      </c>
      <c r="Y591" s="49">
        <f t="shared" si="98"/>
        <v>0.15010079430786294</v>
      </c>
      <c r="Z591" s="49">
        <f t="shared" si="99"/>
        <v>0.62276725726847426</v>
      </c>
    </row>
    <row r="592" spans="1:26" x14ac:dyDescent="0.25">
      <c r="A592" s="47">
        <v>4204</v>
      </c>
      <c r="B592" s="42">
        <v>3236</v>
      </c>
      <c r="C592" s="42">
        <v>533</v>
      </c>
      <c r="D592" s="48">
        <f t="shared" si="90"/>
        <v>0.16470951792336216</v>
      </c>
      <c r="E592" s="42">
        <v>62</v>
      </c>
      <c r="F592" s="42">
        <v>180</v>
      </c>
      <c r="G592" s="48">
        <f t="shared" si="91"/>
        <v>0.74380165289256195</v>
      </c>
      <c r="H592" s="44">
        <v>3293</v>
      </c>
      <c r="I592" s="44">
        <v>384</v>
      </c>
      <c r="J592" s="45">
        <f t="shared" si="92"/>
        <v>0.1166109930154874</v>
      </c>
      <c r="K592" s="44">
        <v>88</v>
      </c>
      <c r="L592" s="44">
        <v>251</v>
      </c>
      <c r="M592" s="45">
        <f t="shared" si="93"/>
        <v>0.74041297935103245</v>
      </c>
      <c r="N592" s="42">
        <v>3525</v>
      </c>
      <c r="O592" s="42">
        <v>550</v>
      </c>
      <c r="P592" s="48">
        <f t="shared" si="94"/>
        <v>0.15602836879432624</v>
      </c>
      <c r="Q592" s="42">
        <v>215</v>
      </c>
      <c r="R592" s="42">
        <v>593</v>
      </c>
      <c r="S592" s="48">
        <f t="shared" si="95"/>
        <v>0.7339108910891089</v>
      </c>
      <c r="T592" s="44">
        <v>3680</v>
      </c>
      <c r="U592" s="45">
        <f t="shared" si="96"/>
        <v>0.12934782608695652</v>
      </c>
      <c r="V592" s="44">
        <v>151</v>
      </c>
      <c r="W592" s="44">
        <v>325</v>
      </c>
      <c r="X592" s="45">
        <f t="shared" si="97"/>
        <v>0.6827731092436975</v>
      </c>
      <c r="Y592" s="49">
        <f t="shared" si="98"/>
        <v>0.14167417645503308</v>
      </c>
      <c r="Z592" s="49">
        <f t="shared" si="99"/>
        <v>0.7252246581441002</v>
      </c>
    </row>
    <row r="593" spans="1:26" x14ac:dyDescent="0.25">
      <c r="A593" s="47">
        <v>4218</v>
      </c>
      <c r="B593" s="42">
        <v>1253</v>
      </c>
      <c r="C593" s="42">
        <v>197</v>
      </c>
      <c r="D593" s="48">
        <f t="shared" si="90"/>
        <v>0.15722266560255388</v>
      </c>
      <c r="E593" s="42">
        <v>20</v>
      </c>
      <c r="F593" s="42">
        <v>87</v>
      </c>
      <c r="G593" s="48">
        <f t="shared" si="91"/>
        <v>0.81308411214953269</v>
      </c>
      <c r="H593" s="44">
        <v>1283</v>
      </c>
      <c r="I593" s="44">
        <v>127</v>
      </c>
      <c r="J593" s="45">
        <f t="shared" si="92"/>
        <v>9.89867498051442E-2</v>
      </c>
      <c r="K593" s="44">
        <v>31</v>
      </c>
      <c r="L593" s="44">
        <v>73</v>
      </c>
      <c r="M593" s="45">
        <f t="shared" si="93"/>
        <v>0.70192307692307687</v>
      </c>
      <c r="N593" s="42">
        <v>1301</v>
      </c>
      <c r="O593" s="42">
        <v>226</v>
      </c>
      <c r="P593" s="48">
        <f t="shared" si="94"/>
        <v>0.17371252882398155</v>
      </c>
      <c r="Q593" s="42">
        <v>109</v>
      </c>
      <c r="R593" s="42">
        <v>196</v>
      </c>
      <c r="S593" s="48">
        <f t="shared" si="95"/>
        <v>0.64262295081967213</v>
      </c>
      <c r="T593" s="44">
        <v>1323</v>
      </c>
      <c r="U593" s="45">
        <f t="shared" si="96"/>
        <v>0.10279667422524566</v>
      </c>
      <c r="V593" s="44">
        <v>51</v>
      </c>
      <c r="W593" s="44">
        <v>85</v>
      </c>
      <c r="X593" s="45">
        <f t="shared" si="97"/>
        <v>0.625</v>
      </c>
      <c r="Y593" s="49">
        <f t="shared" si="98"/>
        <v>0.13317965461423131</v>
      </c>
      <c r="Z593" s="49">
        <f t="shared" si="99"/>
        <v>0.69565753497307048</v>
      </c>
    </row>
    <row r="594" spans="1:26" x14ac:dyDescent="0.25">
      <c r="A594" s="47">
        <v>4222</v>
      </c>
      <c r="B594" s="42">
        <v>1230</v>
      </c>
      <c r="C594" s="42">
        <v>367</v>
      </c>
      <c r="D594" s="48">
        <f t="shared" si="90"/>
        <v>0.29837398373983742</v>
      </c>
      <c r="E594" s="42">
        <v>19</v>
      </c>
      <c r="F594" s="42">
        <v>38</v>
      </c>
      <c r="G594" s="48">
        <f t="shared" si="91"/>
        <v>0.66666666666666663</v>
      </c>
      <c r="H594" s="44">
        <v>1229</v>
      </c>
      <c r="I594" s="44">
        <v>179</v>
      </c>
      <c r="J594" s="45">
        <f t="shared" si="92"/>
        <v>0.14564686737184704</v>
      </c>
      <c r="K594" s="44">
        <v>26</v>
      </c>
      <c r="L594" s="44">
        <v>52</v>
      </c>
      <c r="M594" s="45">
        <f t="shared" si="93"/>
        <v>0.66666666666666663</v>
      </c>
      <c r="N594" s="42">
        <v>1243</v>
      </c>
      <c r="O594" s="42">
        <v>275</v>
      </c>
      <c r="P594" s="48">
        <f t="shared" si="94"/>
        <v>0.22123893805309736</v>
      </c>
      <c r="Q594" s="42">
        <v>93</v>
      </c>
      <c r="R594" s="42">
        <v>122</v>
      </c>
      <c r="S594" s="48">
        <f t="shared" si="95"/>
        <v>0.56744186046511624</v>
      </c>
      <c r="T594" s="44">
        <v>1247</v>
      </c>
      <c r="U594" s="45">
        <f t="shared" si="96"/>
        <v>9.6230954290296711E-2</v>
      </c>
      <c r="V594" s="44">
        <v>58</v>
      </c>
      <c r="W594" s="44">
        <v>62</v>
      </c>
      <c r="X594" s="45">
        <f t="shared" si="97"/>
        <v>0.51666666666666672</v>
      </c>
      <c r="Y594" s="49">
        <f t="shared" si="98"/>
        <v>0.19037268586376965</v>
      </c>
      <c r="Z594" s="49">
        <f t="shared" si="99"/>
        <v>0.60436046511627906</v>
      </c>
    </row>
    <row r="595" spans="1:26" x14ac:dyDescent="0.25">
      <c r="A595" s="47">
        <v>4230</v>
      </c>
      <c r="B595" s="42">
        <v>3332</v>
      </c>
      <c r="C595" s="42">
        <v>616</v>
      </c>
      <c r="D595" s="48">
        <f t="shared" si="90"/>
        <v>0.18487394957983194</v>
      </c>
      <c r="E595" s="42">
        <v>65</v>
      </c>
      <c r="F595" s="42">
        <v>457</v>
      </c>
      <c r="G595" s="48">
        <f t="shared" si="91"/>
        <v>0.87547892720306508</v>
      </c>
      <c r="H595" s="44">
        <v>3313</v>
      </c>
      <c r="I595" s="44">
        <v>584</v>
      </c>
      <c r="J595" s="45">
        <f t="shared" si="92"/>
        <v>0.17627527920313915</v>
      </c>
      <c r="K595" s="44">
        <v>101</v>
      </c>
      <c r="L595" s="44">
        <v>508</v>
      </c>
      <c r="M595" s="45">
        <f t="shared" si="93"/>
        <v>0.83415435139573069</v>
      </c>
      <c r="N595" s="42">
        <v>3621</v>
      </c>
      <c r="O595" s="42">
        <v>487</v>
      </c>
      <c r="P595" s="48">
        <f t="shared" si="94"/>
        <v>0.13449323391328363</v>
      </c>
      <c r="Q595" s="42">
        <v>315</v>
      </c>
      <c r="R595" s="42">
        <v>1004</v>
      </c>
      <c r="S595" s="48">
        <f t="shared" si="95"/>
        <v>0.76118271417740713</v>
      </c>
      <c r="T595" s="44">
        <v>3609</v>
      </c>
      <c r="U595" s="45">
        <f t="shared" si="96"/>
        <v>0.22333056248268218</v>
      </c>
      <c r="V595" s="44">
        <v>274</v>
      </c>
      <c r="W595" s="44">
        <v>532</v>
      </c>
      <c r="X595" s="45">
        <f t="shared" si="97"/>
        <v>0.66004962779156329</v>
      </c>
      <c r="Y595" s="49">
        <f t="shared" si="98"/>
        <v>0.17974325629473423</v>
      </c>
      <c r="Z595" s="49">
        <f t="shared" si="99"/>
        <v>0.78271640514194152</v>
      </c>
    </row>
    <row r="596" spans="1:26" x14ac:dyDescent="0.25">
      <c r="A596" s="47">
        <v>4231</v>
      </c>
      <c r="B596" s="42">
        <v>1273</v>
      </c>
      <c r="C596" s="42">
        <v>255</v>
      </c>
      <c r="D596" s="48">
        <f t="shared" si="90"/>
        <v>0.20031421838177532</v>
      </c>
      <c r="E596" s="42">
        <v>130</v>
      </c>
      <c r="F596" s="42">
        <v>20</v>
      </c>
      <c r="G596" s="48">
        <f t="shared" si="91"/>
        <v>0.13333333333333333</v>
      </c>
      <c r="H596" s="44">
        <v>1289</v>
      </c>
      <c r="I596" s="44">
        <v>146</v>
      </c>
      <c r="J596" s="45">
        <f t="shared" si="92"/>
        <v>0.11326609775019394</v>
      </c>
      <c r="K596" s="44">
        <v>160</v>
      </c>
      <c r="L596" s="44">
        <v>21</v>
      </c>
      <c r="M596" s="45">
        <f t="shared" si="93"/>
        <v>0.11602209944751381</v>
      </c>
      <c r="N596" s="42">
        <v>1414</v>
      </c>
      <c r="O596" s="42">
        <v>254</v>
      </c>
      <c r="P596" s="48">
        <f t="shared" si="94"/>
        <v>0.17963224893917965</v>
      </c>
      <c r="Q596" s="42">
        <v>178</v>
      </c>
      <c r="R596" s="42">
        <v>74</v>
      </c>
      <c r="S596" s="48">
        <f t="shared" si="95"/>
        <v>0.29365079365079366</v>
      </c>
      <c r="T596" s="44">
        <v>1446</v>
      </c>
      <c r="U596" s="45">
        <f t="shared" si="96"/>
        <v>5.8782849239280774E-2</v>
      </c>
      <c r="V596" s="44">
        <v>67</v>
      </c>
      <c r="W596" s="44">
        <v>18</v>
      </c>
      <c r="X596" s="45">
        <f t="shared" si="97"/>
        <v>0.21176470588235294</v>
      </c>
      <c r="Y596" s="49">
        <f t="shared" si="98"/>
        <v>0.13799885357760741</v>
      </c>
      <c r="Z596" s="49">
        <f t="shared" si="99"/>
        <v>0.18869273307849843</v>
      </c>
    </row>
    <row r="597" spans="1:26" x14ac:dyDescent="0.25">
      <c r="A597" s="47">
        <v>4232</v>
      </c>
      <c r="B597" s="42">
        <v>3570</v>
      </c>
      <c r="C597" s="42">
        <v>761</v>
      </c>
      <c r="D597" s="48">
        <f t="shared" si="90"/>
        <v>0.21316526610644257</v>
      </c>
      <c r="E597" s="42">
        <v>40</v>
      </c>
      <c r="F597" s="42">
        <v>152</v>
      </c>
      <c r="G597" s="48">
        <f t="shared" si="91"/>
        <v>0.79166666666666663</v>
      </c>
      <c r="H597" s="44">
        <v>3853</v>
      </c>
      <c r="I597" s="44">
        <v>472</v>
      </c>
      <c r="J597" s="45">
        <f t="shared" si="92"/>
        <v>0.1225019465351674</v>
      </c>
      <c r="K597" s="44">
        <v>65</v>
      </c>
      <c r="L597" s="44">
        <v>219</v>
      </c>
      <c r="M597" s="45">
        <f t="shared" si="93"/>
        <v>0.77112676056338025</v>
      </c>
      <c r="N597" s="42">
        <v>4452</v>
      </c>
      <c r="O597" s="42">
        <v>773</v>
      </c>
      <c r="P597" s="48">
        <f t="shared" si="94"/>
        <v>0.17362982929020665</v>
      </c>
      <c r="Q597" s="42">
        <v>285</v>
      </c>
      <c r="R597" s="42">
        <v>665</v>
      </c>
      <c r="S597" s="48">
        <f t="shared" si="95"/>
        <v>0.7</v>
      </c>
      <c r="T597" s="44">
        <v>4804</v>
      </c>
      <c r="U597" s="45">
        <f t="shared" si="96"/>
        <v>9.6586178184845967E-2</v>
      </c>
      <c r="V597" s="44">
        <v>170</v>
      </c>
      <c r="W597" s="44">
        <v>294</v>
      </c>
      <c r="X597" s="45">
        <f t="shared" si="97"/>
        <v>0.63362068965517238</v>
      </c>
      <c r="Y597" s="49">
        <f t="shared" si="98"/>
        <v>0.15147080502916563</v>
      </c>
      <c r="Z597" s="49">
        <f t="shared" si="99"/>
        <v>0.72410352922130483</v>
      </c>
    </row>
    <row r="598" spans="1:26" x14ac:dyDescent="0.25">
      <c r="A598" s="47">
        <v>4233</v>
      </c>
      <c r="B598" s="42">
        <v>1180</v>
      </c>
      <c r="C598" s="42">
        <v>273</v>
      </c>
      <c r="D598" s="48">
        <f t="shared" si="90"/>
        <v>0.23135593220338982</v>
      </c>
      <c r="E598" s="42">
        <v>83</v>
      </c>
      <c r="F598" s="42">
        <v>17</v>
      </c>
      <c r="G598" s="48">
        <f t="shared" si="91"/>
        <v>0.17</v>
      </c>
      <c r="H598" s="44">
        <v>1209</v>
      </c>
      <c r="I598" s="44">
        <v>134</v>
      </c>
      <c r="J598" s="45">
        <f t="shared" si="92"/>
        <v>0.11083540115798181</v>
      </c>
      <c r="K598" s="44">
        <v>116</v>
      </c>
      <c r="L598" s="44">
        <v>21</v>
      </c>
      <c r="M598" s="45">
        <f t="shared" si="93"/>
        <v>0.15328467153284672</v>
      </c>
      <c r="N598" s="42">
        <v>1370</v>
      </c>
      <c r="O598" s="42">
        <v>283</v>
      </c>
      <c r="P598" s="48">
        <f t="shared" si="94"/>
        <v>0.20656934306569344</v>
      </c>
      <c r="Q598" s="42">
        <v>159</v>
      </c>
      <c r="R598" s="42">
        <v>77</v>
      </c>
      <c r="S598" s="48">
        <f t="shared" si="95"/>
        <v>0.32627118644067798</v>
      </c>
      <c r="T598" s="44">
        <v>1476</v>
      </c>
      <c r="U598" s="45">
        <f t="shared" si="96"/>
        <v>8.1300813008130079E-2</v>
      </c>
      <c r="V598" s="44">
        <v>92</v>
      </c>
      <c r="W598" s="44">
        <v>28</v>
      </c>
      <c r="X598" s="45">
        <f t="shared" si="97"/>
        <v>0.23333333333333334</v>
      </c>
      <c r="Y598" s="49">
        <f t="shared" si="98"/>
        <v>0.15751537235879878</v>
      </c>
      <c r="Z598" s="49">
        <f t="shared" si="99"/>
        <v>0.22072229782671454</v>
      </c>
    </row>
    <row r="599" spans="1:26" x14ac:dyDescent="0.25">
      <c r="A599" s="47">
        <v>4234</v>
      </c>
      <c r="B599" s="42">
        <v>3138</v>
      </c>
      <c r="C599" s="42">
        <v>660</v>
      </c>
      <c r="D599" s="48">
        <f t="shared" si="90"/>
        <v>0.21032504780114722</v>
      </c>
      <c r="E599" s="42">
        <v>47</v>
      </c>
      <c r="F599" s="42">
        <v>368</v>
      </c>
      <c r="G599" s="48">
        <f t="shared" si="91"/>
        <v>0.88674698795180718</v>
      </c>
      <c r="H599" s="44">
        <v>3112</v>
      </c>
      <c r="I599" s="44">
        <v>567</v>
      </c>
      <c r="J599" s="45">
        <f t="shared" si="92"/>
        <v>0.18219794344473009</v>
      </c>
      <c r="K599" s="44">
        <v>53</v>
      </c>
      <c r="L599" s="44">
        <v>287</v>
      </c>
      <c r="M599" s="45">
        <f t="shared" si="93"/>
        <v>0.84411764705882353</v>
      </c>
      <c r="N599" s="42">
        <v>3181</v>
      </c>
      <c r="O599" s="42">
        <v>388</v>
      </c>
      <c r="P599" s="48">
        <f t="shared" si="94"/>
        <v>0.12197422194278529</v>
      </c>
      <c r="Q599" s="42">
        <v>228</v>
      </c>
      <c r="R599" s="42">
        <v>792</v>
      </c>
      <c r="S599" s="48">
        <f t="shared" si="95"/>
        <v>0.77647058823529413</v>
      </c>
      <c r="T599" s="44">
        <v>3198</v>
      </c>
      <c r="U599" s="45">
        <f t="shared" si="96"/>
        <v>0.17292057535959976</v>
      </c>
      <c r="V599" s="44">
        <v>187</v>
      </c>
      <c r="W599" s="44">
        <v>366</v>
      </c>
      <c r="X599" s="45">
        <f t="shared" si="97"/>
        <v>0.66184448462929479</v>
      </c>
      <c r="Y599" s="49">
        <f t="shared" si="98"/>
        <v>0.1718544471370656</v>
      </c>
      <c r="Z599" s="49">
        <f t="shared" si="99"/>
        <v>0.79229492696880488</v>
      </c>
    </row>
    <row r="600" spans="1:26" x14ac:dyDescent="0.25">
      <c r="A600" s="47">
        <v>4239</v>
      </c>
      <c r="B600" s="42">
        <v>120</v>
      </c>
      <c r="C600" s="42">
        <v>36</v>
      </c>
      <c r="D600" s="48">
        <f t="shared" si="90"/>
        <v>0.3</v>
      </c>
      <c r="E600" s="42">
        <v>3</v>
      </c>
      <c r="F600" s="42">
        <v>13</v>
      </c>
      <c r="G600" s="48">
        <f t="shared" si="91"/>
        <v>0.8125</v>
      </c>
      <c r="H600" s="44">
        <v>118</v>
      </c>
      <c r="I600" s="44">
        <v>28</v>
      </c>
      <c r="J600" s="45">
        <f t="shared" si="92"/>
        <v>0.23728813559322035</v>
      </c>
      <c r="K600" s="44">
        <v>5</v>
      </c>
      <c r="L600" s="44">
        <v>19</v>
      </c>
      <c r="M600" s="45">
        <f t="shared" si="93"/>
        <v>0.79166666666666663</v>
      </c>
      <c r="N600" s="42">
        <v>126</v>
      </c>
      <c r="O600" s="42">
        <v>30</v>
      </c>
      <c r="P600" s="48">
        <f t="shared" si="94"/>
        <v>0.23809523809523808</v>
      </c>
      <c r="Q600" s="42">
        <v>14</v>
      </c>
      <c r="R600" s="42">
        <v>33</v>
      </c>
      <c r="S600" s="48">
        <f t="shared" si="95"/>
        <v>0.7021276595744681</v>
      </c>
      <c r="T600" s="44">
        <v>124</v>
      </c>
      <c r="U600" s="45">
        <f t="shared" si="96"/>
        <v>0.12903225806451613</v>
      </c>
      <c r="V600" s="44">
        <v>9</v>
      </c>
      <c r="W600" s="44">
        <v>7</v>
      </c>
      <c r="X600" s="45">
        <f t="shared" si="97"/>
        <v>0.4375</v>
      </c>
      <c r="Y600" s="49">
        <f t="shared" si="98"/>
        <v>0.22610390793824364</v>
      </c>
      <c r="Z600" s="49">
        <f t="shared" si="99"/>
        <v>0.68594858156028371</v>
      </c>
    </row>
    <row r="601" spans="1:26" x14ac:dyDescent="0.25">
      <c r="A601" s="47">
        <v>4242</v>
      </c>
      <c r="B601" s="42">
        <v>568</v>
      </c>
      <c r="C601" s="42">
        <v>121</v>
      </c>
      <c r="D601" s="48">
        <f t="shared" si="90"/>
        <v>0.2130281690140845</v>
      </c>
      <c r="E601" s="42">
        <v>11</v>
      </c>
      <c r="F601" s="42">
        <v>48</v>
      </c>
      <c r="G601" s="48">
        <f t="shared" si="91"/>
        <v>0.81355932203389836</v>
      </c>
      <c r="H601" s="44">
        <v>550</v>
      </c>
      <c r="I601" s="44">
        <v>100</v>
      </c>
      <c r="J601" s="45">
        <f t="shared" si="92"/>
        <v>0.18181818181818182</v>
      </c>
      <c r="K601" s="44">
        <v>22</v>
      </c>
      <c r="L601" s="44">
        <v>83</v>
      </c>
      <c r="M601" s="45">
        <f t="shared" si="93"/>
        <v>0.79047619047619044</v>
      </c>
      <c r="N601" s="42">
        <v>603</v>
      </c>
      <c r="O601" s="42">
        <v>84</v>
      </c>
      <c r="P601" s="48">
        <f t="shared" si="94"/>
        <v>0.13930348258706468</v>
      </c>
      <c r="Q601" s="42">
        <v>41</v>
      </c>
      <c r="R601" s="42">
        <v>191</v>
      </c>
      <c r="S601" s="48">
        <f t="shared" si="95"/>
        <v>0.82327586206896552</v>
      </c>
      <c r="T601" s="44">
        <v>635</v>
      </c>
      <c r="U601" s="45">
        <f t="shared" si="96"/>
        <v>0.23622047244094488</v>
      </c>
      <c r="V601" s="44">
        <v>25</v>
      </c>
      <c r="W601" s="44">
        <v>125</v>
      </c>
      <c r="X601" s="45">
        <f t="shared" si="97"/>
        <v>0.83333333333333337</v>
      </c>
      <c r="Y601" s="49">
        <f t="shared" si="98"/>
        <v>0.19259257646506897</v>
      </c>
      <c r="Z601" s="49">
        <f t="shared" si="99"/>
        <v>0.81516117697809687</v>
      </c>
    </row>
    <row r="602" spans="1:26" x14ac:dyDescent="0.25">
      <c r="A602" s="47">
        <v>4243</v>
      </c>
      <c r="B602" s="42">
        <v>770</v>
      </c>
      <c r="C602" s="42">
        <v>222</v>
      </c>
      <c r="D602" s="48">
        <f t="shared" si="90"/>
        <v>0.2883116883116883</v>
      </c>
      <c r="E602" s="42">
        <v>12</v>
      </c>
      <c r="F602" s="42">
        <v>59</v>
      </c>
      <c r="G602" s="48">
        <f t="shared" si="91"/>
        <v>0.83098591549295775</v>
      </c>
      <c r="H602" s="44">
        <v>1399</v>
      </c>
      <c r="I602" s="44">
        <v>231</v>
      </c>
      <c r="J602" s="45">
        <f t="shared" si="92"/>
        <v>0.1651179413867048</v>
      </c>
      <c r="K602" s="44">
        <v>38</v>
      </c>
      <c r="L602" s="44">
        <v>109</v>
      </c>
      <c r="M602" s="45">
        <f t="shared" si="93"/>
        <v>0.74149659863945583</v>
      </c>
      <c r="N602" s="42">
        <v>1417</v>
      </c>
      <c r="O602" s="42">
        <v>297</v>
      </c>
      <c r="P602" s="48">
        <f t="shared" si="94"/>
        <v>0.20959774170783346</v>
      </c>
      <c r="Q602" s="42">
        <v>110</v>
      </c>
      <c r="R602" s="42">
        <v>259</v>
      </c>
      <c r="S602" s="48">
        <f t="shared" si="95"/>
        <v>0.70189701897018975</v>
      </c>
      <c r="T602" s="44">
        <v>1504</v>
      </c>
      <c r="U602" s="45">
        <f t="shared" si="96"/>
        <v>0.1535904255319149</v>
      </c>
      <c r="V602" s="44">
        <v>90</v>
      </c>
      <c r="W602" s="44">
        <v>141</v>
      </c>
      <c r="X602" s="45">
        <f t="shared" si="97"/>
        <v>0.61038961038961037</v>
      </c>
      <c r="Y602" s="49">
        <f t="shared" si="98"/>
        <v>0.20415444923453535</v>
      </c>
      <c r="Z602" s="49">
        <f t="shared" si="99"/>
        <v>0.72119228587305351</v>
      </c>
    </row>
    <row r="603" spans="1:26" x14ac:dyDescent="0.25">
      <c r="A603" s="47">
        <v>4245</v>
      </c>
      <c r="B603" s="42">
        <v>451</v>
      </c>
      <c r="C603" s="42">
        <v>94</v>
      </c>
      <c r="D603" s="48">
        <f t="shared" si="90"/>
        <v>0.20842572062084258</v>
      </c>
      <c r="E603" s="42">
        <v>20</v>
      </c>
      <c r="F603" s="42">
        <v>23</v>
      </c>
      <c r="G603" s="48">
        <f t="shared" si="91"/>
        <v>0.53488372093023251</v>
      </c>
      <c r="H603" s="44">
        <v>150</v>
      </c>
      <c r="I603" s="44">
        <v>4</v>
      </c>
      <c r="J603" s="45">
        <f t="shared" si="92"/>
        <v>2.6666666666666668E-2</v>
      </c>
      <c r="K603" s="44">
        <v>13</v>
      </c>
      <c r="L603" s="44">
        <v>2</v>
      </c>
      <c r="M603" s="45">
        <f t="shared" si="93"/>
        <v>0.13333333333333333</v>
      </c>
      <c r="N603" s="42">
        <v>167</v>
      </c>
      <c r="O603" s="42">
        <v>19</v>
      </c>
      <c r="P603" s="48">
        <f t="shared" si="94"/>
        <v>0.11377245508982035</v>
      </c>
      <c r="Q603" s="42">
        <v>12</v>
      </c>
      <c r="R603" s="42">
        <v>3</v>
      </c>
      <c r="S603" s="48">
        <f t="shared" si="95"/>
        <v>0.2</v>
      </c>
      <c r="T603" s="44">
        <v>178</v>
      </c>
      <c r="U603" s="45">
        <f t="shared" si="96"/>
        <v>2.8089887640449437E-2</v>
      </c>
      <c r="V603" s="44">
        <v>4</v>
      </c>
      <c r="W603" s="44">
        <v>1</v>
      </c>
      <c r="X603" s="45">
        <f t="shared" si="97"/>
        <v>0.2</v>
      </c>
      <c r="Y603" s="49">
        <f t="shared" si="98"/>
        <v>9.4238682504444754E-2</v>
      </c>
      <c r="Z603" s="49">
        <f t="shared" si="99"/>
        <v>0.26705426356589146</v>
      </c>
    </row>
    <row r="604" spans="1:26" x14ac:dyDescent="0.25">
      <c r="A604" s="47">
        <v>4250</v>
      </c>
      <c r="B604" s="42">
        <v>2504</v>
      </c>
      <c r="C604" s="42">
        <v>425</v>
      </c>
      <c r="D604" s="48">
        <f t="shared" si="90"/>
        <v>0.16972843450479233</v>
      </c>
      <c r="E604" s="42">
        <v>29</v>
      </c>
      <c r="F604" s="42">
        <v>223</v>
      </c>
      <c r="G604" s="48">
        <f t="shared" si="91"/>
        <v>0.88492063492063489</v>
      </c>
      <c r="H604" s="44">
        <v>2692</v>
      </c>
      <c r="I604" s="44">
        <v>307</v>
      </c>
      <c r="J604" s="45">
        <f t="shared" si="92"/>
        <v>0.11404160475482912</v>
      </c>
      <c r="K604" s="44">
        <v>39</v>
      </c>
      <c r="L604" s="44">
        <v>228</v>
      </c>
      <c r="M604" s="45">
        <f t="shared" si="93"/>
        <v>0.8539325842696629</v>
      </c>
      <c r="N604" s="42">
        <v>3062</v>
      </c>
      <c r="O604" s="42">
        <v>359</v>
      </c>
      <c r="P604" s="48">
        <f t="shared" si="94"/>
        <v>0.11724363161332463</v>
      </c>
      <c r="Q604" s="42">
        <v>194</v>
      </c>
      <c r="R604" s="42">
        <v>603</v>
      </c>
      <c r="S604" s="48">
        <f t="shared" si="95"/>
        <v>0.75658720200752827</v>
      </c>
      <c r="T604" s="44">
        <v>3167</v>
      </c>
      <c r="U604" s="45">
        <f t="shared" si="96"/>
        <v>0.11935585727818124</v>
      </c>
      <c r="V604" s="44">
        <v>130</v>
      </c>
      <c r="W604" s="44">
        <v>248</v>
      </c>
      <c r="X604" s="45">
        <f t="shared" si="97"/>
        <v>0.65608465608465605</v>
      </c>
      <c r="Y604" s="49">
        <f t="shared" si="98"/>
        <v>0.13009238203778184</v>
      </c>
      <c r="Z604" s="49">
        <f t="shared" si="99"/>
        <v>0.78788126932062053</v>
      </c>
    </row>
    <row r="605" spans="1:26" x14ac:dyDescent="0.25">
      <c r="A605" s="47">
        <v>4252</v>
      </c>
      <c r="B605" s="42">
        <v>986</v>
      </c>
      <c r="C605" s="42">
        <v>253</v>
      </c>
      <c r="D605" s="48">
        <f t="shared" si="90"/>
        <v>0.2565922920892495</v>
      </c>
      <c r="E605" s="42">
        <v>25</v>
      </c>
      <c r="F605" s="42">
        <v>114</v>
      </c>
      <c r="G605" s="48">
        <f t="shared" si="91"/>
        <v>0.82014388489208634</v>
      </c>
      <c r="H605" s="44">
        <v>962</v>
      </c>
      <c r="I605" s="44">
        <v>183</v>
      </c>
      <c r="J605" s="45">
        <f t="shared" si="92"/>
        <v>0.19022869022869024</v>
      </c>
      <c r="K605" s="44">
        <v>45</v>
      </c>
      <c r="L605" s="44">
        <v>114</v>
      </c>
      <c r="M605" s="45">
        <f t="shared" si="93"/>
        <v>0.71698113207547165</v>
      </c>
      <c r="N605" s="42">
        <v>1005</v>
      </c>
      <c r="O605" s="42">
        <v>207</v>
      </c>
      <c r="P605" s="48">
        <f t="shared" si="94"/>
        <v>0.20597014925373133</v>
      </c>
      <c r="Q605" s="42">
        <v>135</v>
      </c>
      <c r="R605" s="42">
        <v>217</v>
      </c>
      <c r="S605" s="48">
        <f t="shared" si="95"/>
        <v>0.61647727272727271</v>
      </c>
      <c r="T605" s="44">
        <v>1038</v>
      </c>
      <c r="U605" s="45">
        <f t="shared" si="96"/>
        <v>0.25144508670520233</v>
      </c>
      <c r="V605" s="44">
        <v>103</v>
      </c>
      <c r="W605" s="44">
        <v>158</v>
      </c>
      <c r="X605" s="45">
        <f t="shared" si="97"/>
        <v>0.6053639846743295</v>
      </c>
      <c r="Y605" s="49">
        <f t="shared" si="98"/>
        <v>0.22605905456921835</v>
      </c>
      <c r="Z605" s="49">
        <f t="shared" si="99"/>
        <v>0.68974156859229008</v>
      </c>
    </row>
    <row r="606" spans="1:26" x14ac:dyDescent="0.25">
      <c r="A606" s="47">
        <v>4253</v>
      </c>
      <c r="B606" s="42">
        <v>439</v>
      </c>
      <c r="C606" s="42">
        <v>120</v>
      </c>
      <c r="D606" s="48">
        <f t="shared" si="90"/>
        <v>0.27334851936218679</v>
      </c>
      <c r="E606" s="42">
        <v>8</v>
      </c>
      <c r="F606" s="42">
        <v>15</v>
      </c>
      <c r="G606" s="48">
        <f t="shared" si="91"/>
        <v>0.65217391304347827</v>
      </c>
      <c r="H606" s="44">
        <v>499</v>
      </c>
      <c r="I606" s="44">
        <v>92</v>
      </c>
      <c r="J606" s="45">
        <f t="shared" si="92"/>
        <v>0.18436873747494989</v>
      </c>
      <c r="K606" s="44">
        <v>19</v>
      </c>
      <c r="L606" s="44">
        <v>27</v>
      </c>
      <c r="M606" s="45">
        <f t="shared" si="93"/>
        <v>0.58695652173913049</v>
      </c>
      <c r="N606" s="42">
        <v>511</v>
      </c>
      <c r="O606" s="42">
        <v>134</v>
      </c>
      <c r="P606" s="48">
        <f t="shared" si="94"/>
        <v>0.26223091976516633</v>
      </c>
      <c r="Q606" s="42">
        <v>52</v>
      </c>
      <c r="R606" s="42">
        <v>90</v>
      </c>
      <c r="S606" s="48">
        <f t="shared" si="95"/>
        <v>0.63380281690140849</v>
      </c>
      <c r="T606" s="44">
        <v>509</v>
      </c>
      <c r="U606" s="45">
        <f t="shared" si="96"/>
        <v>0.16699410609037327</v>
      </c>
      <c r="V606" s="44">
        <v>46</v>
      </c>
      <c r="W606" s="44">
        <v>39</v>
      </c>
      <c r="X606" s="45">
        <f t="shared" si="97"/>
        <v>0.45882352941176469</v>
      </c>
      <c r="Y606" s="49">
        <f t="shared" si="98"/>
        <v>0.22173557067316907</v>
      </c>
      <c r="Z606" s="49">
        <f t="shared" si="99"/>
        <v>0.58293919527394555</v>
      </c>
    </row>
    <row r="607" spans="1:26" x14ac:dyDescent="0.25">
      <c r="A607" s="47">
        <v>4256</v>
      </c>
      <c r="B607" s="42">
        <v>648</v>
      </c>
      <c r="C607" s="42">
        <v>142</v>
      </c>
      <c r="D607" s="48">
        <f t="shared" si="90"/>
        <v>0.2191358024691358</v>
      </c>
      <c r="E607" s="42">
        <v>28</v>
      </c>
      <c r="F607" s="42">
        <v>14</v>
      </c>
      <c r="G607" s="48">
        <f t="shared" si="91"/>
        <v>0.33333333333333331</v>
      </c>
      <c r="H607" s="44">
        <v>658</v>
      </c>
      <c r="I607" s="44">
        <v>75</v>
      </c>
      <c r="J607" s="45">
        <f t="shared" si="92"/>
        <v>0.11398176291793313</v>
      </c>
      <c r="K607" s="44">
        <v>34</v>
      </c>
      <c r="L607" s="44">
        <v>20</v>
      </c>
      <c r="M607" s="45">
        <f t="shared" si="93"/>
        <v>0.37037037037037035</v>
      </c>
      <c r="N607" s="42">
        <v>719</v>
      </c>
      <c r="O607" s="42">
        <v>116</v>
      </c>
      <c r="P607" s="48">
        <f t="shared" si="94"/>
        <v>0.16133518776077885</v>
      </c>
      <c r="Q607" s="42">
        <v>63</v>
      </c>
      <c r="R607" s="42">
        <v>45</v>
      </c>
      <c r="S607" s="48">
        <f t="shared" si="95"/>
        <v>0.41666666666666669</v>
      </c>
      <c r="T607" s="44">
        <v>763</v>
      </c>
      <c r="U607" s="45">
        <f t="shared" si="96"/>
        <v>5.6356487549148099E-2</v>
      </c>
      <c r="V607" s="44">
        <v>31</v>
      </c>
      <c r="W607" s="44">
        <v>12</v>
      </c>
      <c r="X607" s="45">
        <f t="shared" si="97"/>
        <v>0.27906976744186046</v>
      </c>
      <c r="Y607" s="49">
        <f t="shared" si="98"/>
        <v>0.13770231017424897</v>
      </c>
      <c r="Z607" s="49">
        <f t="shared" si="99"/>
        <v>0.34986003445305769</v>
      </c>
    </row>
    <row r="608" spans="1:26" x14ac:dyDescent="0.25">
      <c r="A608" s="47">
        <v>4259</v>
      </c>
      <c r="B608" s="42">
        <v>1040</v>
      </c>
      <c r="C608" s="42">
        <v>280</v>
      </c>
      <c r="D608" s="48">
        <f t="shared" si="90"/>
        <v>0.26923076923076922</v>
      </c>
      <c r="E608" s="42">
        <v>29</v>
      </c>
      <c r="F608" s="42">
        <v>149</v>
      </c>
      <c r="G608" s="48">
        <f t="shared" si="91"/>
        <v>0.8370786516853933</v>
      </c>
      <c r="H608" s="44">
        <v>1040</v>
      </c>
      <c r="I608" s="44">
        <v>283</v>
      </c>
      <c r="J608" s="45">
        <f t="shared" si="92"/>
        <v>0.27211538461538459</v>
      </c>
      <c r="K608" s="44">
        <v>47</v>
      </c>
      <c r="L608" s="44">
        <v>176</v>
      </c>
      <c r="M608" s="45">
        <f t="shared" si="93"/>
        <v>0.78923766816143492</v>
      </c>
      <c r="N608" s="42">
        <v>1076</v>
      </c>
      <c r="O608" s="42">
        <v>178</v>
      </c>
      <c r="P608" s="48">
        <f t="shared" si="94"/>
        <v>0.1654275092936803</v>
      </c>
      <c r="Q608" s="42">
        <v>94</v>
      </c>
      <c r="R608" s="42">
        <v>392</v>
      </c>
      <c r="S608" s="48">
        <f t="shared" si="95"/>
        <v>0.80658436213991769</v>
      </c>
      <c r="T608" s="44">
        <v>1063</v>
      </c>
      <c r="U608" s="45">
        <f t="shared" si="96"/>
        <v>0.32267168391345247</v>
      </c>
      <c r="V608" s="44">
        <v>68</v>
      </c>
      <c r="W608" s="44">
        <v>275</v>
      </c>
      <c r="X608" s="45">
        <f t="shared" si="97"/>
        <v>0.80174927113702621</v>
      </c>
      <c r="Y608" s="49">
        <f t="shared" si="98"/>
        <v>0.25736133676332162</v>
      </c>
      <c r="Z608" s="49">
        <f t="shared" si="99"/>
        <v>0.808662488280943</v>
      </c>
    </row>
    <row r="609" spans="1:26" x14ac:dyDescent="0.25">
      <c r="A609" s="47">
        <v>4261</v>
      </c>
      <c r="B609" s="42">
        <v>3016</v>
      </c>
      <c r="C609" s="42">
        <v>658</v>
      </c>
      <c r="D609" s="48">
        <f t="shared" si="90"/>
        <v>0.21816976127320956</v>
      </c>
      <c r="E609" s="42">
        <v>45</v>
      </c>
      <c r="F609" s="42">
        <v>202</v>
      </c>
      <c r="G609" s="48">
        <f t="shared" si="91"/>
        <v>0.81781376518218618</v>
      </c>
      <c r="H609" s="44">
        <v>2975</v>
      </c>
      <c r="I609" s="44">
        <v>380</v>
      </c>
      <c r="J609" s="45">
        <f t="shared" si="92"/>
        <v>0.12773109243697478</v>
      </c>
      <c r="K609" s="44">
        <v>77</v>
      </c>
      <c r="L609" s="44">
        <v>189</v>
      </c>
      <c r="M609" s="45">
        <f t="shared" si="93"/>
        <v>0.71052631578947367</v>
      </c>
      <c r="N609" s="42">
        <v>3179</v>
      </c>
      <c r="O609" s="42">
        <v>469</v>
      </c>
      <c r="P609" s="48">
        <f t="shared" si="94"/>
        <v>0.1475306700220195</v>
      </c>
      <c r="Q609" s="42">
        <v>247</v>
      </c>
      <c r="R609" s="42">
        <v>494</v>
      </c>
      <c r="S609" s="48">
        <f t="shared" si="95"/>
        <v>0.66666666666666663</v>
      </c>
      <c r="T609" s="44">
        <v>3220</v>
      </c>
      <c r="U609" s="45">
        <f t="shared" si="96"/>
        <v>0.11521739130434783</v>
      </c>
      <c r="V609" s="44">
        <v>173</v>
      </c>
      <c r="W609" s="44">
        <v>198</v>
      </c>
      <c r="X609" s="45">
        <f t="shared" si="97"/>
        <v>0.53369272237196763</v>
      </c>
      <c r="Y609" s="49">
        <f t="shared" si="98"/>
        <v>0.1521622287591379</v>
      </c>
      <c r="Z609" s="49">
        <f t="shared" si="99"/>
        <v>0.68217486750257361</v>
      </c>
    </row>
    <row r="610" spans="1:26" x14ac:dyDescent="0.25">
      <c r="A610" s="47">
        <v>4272</v>
      </c>
      <c r="B610" s="42">
        <v>325</v>
      </c>
      <c r="C610" s="42">
        <v>79</v>
      </c>
      <c r="D610" s="48">
        <f t="shared" si="90"/>
        <v>0.24307692307692308</v>
      </c>
      <c r="E610" s="42">
        <v>2</v>
      </c>
      <c r="F610" s="42">
        <v>28</v>
      </c>
      <c r="G610" s="48">
        <f t="shared" si="91"/>
        <v>0.93333333333333335</v>
      </c>
      <c r="H610" s="44">
        <v>379</v>
      </c>
      <c r="I610" s="44">
        <v>82</v>
      </c>
      <c r="J610" s="45">
        <f t="shared" si="92"/>
        <v>0.21635883905013192</v>
      </c>
      <c r="K610" s="44">
        <v>14</v>
      </c>
      <c r="L610" s="44">
        <v>33</v>
      </c>
      <c r="M610" s="45">
        <f t="shared" si="93"/>
        <v>0.7021276595744681</v>
      </c>
      <c r="N610" s="42">
        <v>562</v>
      </c>
      <c r="O610" s="42">
        <v>111</v>
      </c>
      <c r="P610" s="48">
        <f t="shared" si="94"/>
        <v>0.19750889679715303</v>
      </c>
      <c r="Q610" s="42">
        <v>45</v>
      </c>
      <c r="R610" s="42">
        <v>116</v>
      </c>
      <c r="S610" s="48">
        <f t="shared" si="95"/>
        <v>0.72049689440993792</v>
      </c>
      <c r="T610" s="44">
        <v>600</v>
      </c>
      <c r="U610" s="45">
        <f t="shared" si="96"/>
        <v>0.185</v>
      </c>
      <c r="V610" s="44">
        <v>33</v>
      </c>
      <c r="W610" s="44">
        <v>78</v>
      </c>
      <c r="X610" s="45">
        <f t="shared" si="97"/>
        <v>0.70270270270270274</v>
      </c>
      <c r="Y610" s="49">
        <f t="shared" si="98"/>
        <v>0.210486164731052</v>
      </c>
      <c r="Z610" s="49">
        <f t="shared" si="99"/>
        <v>0.7646651475051105</v>
      </c>
    </row>
    <row r="611" spans="1:26" x14ac:dyDescent="0.25">
      <c r="A611" s="47">
        <v>4276</v>
      </c>
      <c r="B611" s="42">
        <v>2043</v>
      </c>
      <c r="C611" s="42">
        <v>499</v>
      </c>
      <c r="D611" s="48">
        <f t="shared" si="90"/>
        <v>0.24424865394028389</v>
      </c>
      <c r="E611" s="42">
        <v>38</v>
      </c>
      <c r="F611" s="42">
        <v>148</v>
      </c>
      <c r="G611" s="48">
        <f t="shared" si="91"/>
        <v>0.79569892473118276</v>
      </c>
      <c r="H611" s="44">
        <v>2133</v>
      </c>
      <c r="I611" s="44">
        <v>397</v>
      </c>
      <c r="J611" s="45">
        <f t="shared" si="92"/>
        <v>0.18612283169245195</v>
      </c>
      <c r="K611" s="44">
        <v>82</v>
      </c>
      <c r="L611" s="44">
        <v>186</v>
      </c>
      <c r="M611" s="45">
        <f t="shared" si="93"/>
        <v>0.69402985074626866</v>
      </c>
      <c r="N611" s="42">
        <v>2311</v>
      </c>
      <c r="O611" s="42">
        <v>482</v>
      </c>
      <c r="P611" s="48">
        <f t="shared" si="94"/>
        <v>0.20856771960190393</v>
      </c>
      <c r="Q611" s="42">
        <v>208</v>
      </c>
      <c r="R611" s="42">
        <v>502</v>
      </c>
      <c r="S611" s="48">
        <f t="shared" si="95"/>
        <v>0.70704225352112671</v>
      </c>
      <c r="T611" s="44">
        <v>2328</v>
      </c>
      <c r="U611" s="45">
        <f t="shared" si="96"/>
        <v>0.15335051546391754</v>
      </c>
      <c r="V611" s="44">
        <v>99</v>
      </c>
      <c r="W611" s="44">
        <v>258</v>
      </c>
      <c r="X611" s="45">
        <f t="shared" si="97"/>
        <v>0.72268907563025209</v>
      </c>
      <c r="Y611" s="49">
        <f t="shared" si="98"/>
        <v>0.19807243017463932</v>
      </c>
      <c r="Z611" s="49">
        <f t="shared" si="99"/>
        <v>0.7298650261572075</v>
      </c>
    </row>
    <row r="612" spans="1:26" x14ac:dyDescent="0.25">
      <c r="A612" s="47">
        <v>4284</v>
      </c>
      <c r="B612" s="42">
        <v>241</v>
      </c>
      <c r="C612" s="42">
        <v>29</v>
      </c>
      <c r="D612" s="48">
        <f t="shared" si="90"/>
        <v>0.12033195020746888</v>
      </c>
      <c r="E612" s="42">
        <v>3</v>
      </c>
      <c r="F612" s="42">
        <v>24</v>
      </c>
      <c r="G612" s="48">
        <f t="shared" si="91"/>
        <v>0.88888888888888884</v>
      </c>
      <c r="H612" s="44">
        <v>253</v>
      </c>
      <c r="I612" s="44">
        <v>24</v>
      </c>
      <c r="J612" s="45">
        <f t="shared" si="92"/>
        <v>9.4861660079051377E-2</v>
      </c>
      <c r="K612" s="44">
        <v>7</v>
      </c>
      <c r="L612" s="44">
        <v>36</v>
      </c>
      <c r="M612" s="45">
        <f t="shared" si="93"/>
        <v>0.83720930232558144</v>
      </c>
      <c r="N612" s="42">
        <v>271</v>
      </c>
      <c r="O612" s="42">
        <v>43</v>
      </c>
      <c r="P612" s="48">
        <f t="shared" si="94"/>
        <v>0.15867158671586715</v>
      </c>
      <c r="Q612" s="42">
        <v>12</v>
      </c>
      <c r="R612" s="42">
        <v>88</v>
      </c>
      <c r="S612" s="48">
        <f t="shared" si="95"/>
        <v>0.88</v>
      </c>
      <c r="T612" s="44">
        <v>268</v>
      </c>
      <c r="U612" s="45">
        <f t="shared" si="96"/>
        <v>0.19029850746268656</v>
      </c>
      <c r="V612" s="44">
        <v>7</v>
      </c>
      <c r="W612" s="44">
        <v>44</v>
      </c>
      <c r="X612" s="45">
        <f t="shared" si="97"/>
        <v>0.86274509803921573</v>
      </c>
      <c r="Y612" s="49">
        <f t="shared" si="98"/>
        <v>0.14104092611626851</v>
      </c>
      <c r="Z612" s="49">
        <f t="shared" si="99"/>
        <v>0.8672108223134215</v>
      </c>
    </row>
    <row r="613" spans="1:26" x14ac:dyDescent="0.25">
      <c r="A613" s="47">
        <v>4285</v>
      </c>
      <c r="B613" s="42">
        <v>619</v>
      </c>
      <c r="C613" s="42">
        <v>83</v>
      </c>
      <c r="D613" s="48">
        <f t="shared" si="90"/>
        <v>0.13408723747980614</v>
      </c>
      <c r="E613" s="42">
        <v>6</v>
      </c>
      <c r="F613" s="42">
        <v>17</v>
      </c>
      <c r="G613" s="48">
        <f t="shared" si="91"/>
        <v>0.73913043478260865</v>
      </c>
      <c r="H613" s="44">
        <v>672</v>
      </c>
      <c r="I613" s="44">
        <v>34</v>
      </c>
      <c r="J613" s="45">
        <f t="shared" si="92"/>
        <v>5.0595238095238096E-2</v>
      </c>
      <c r="K613" s="44">
        <v>4</v>
      </c>
      <c r="L613" s="44">
        <v>19</v>
      </c>
      <c r="M613" s="45">
        <f t="shared" si="93"/>
        <v>0.82608695652173914</v>
      </c>
      <c r="N613" s="42">
        <v>836</v>
      </c>
      <c r="O613" s="42">
        <v>99</v>
      </c>
      <c r="P613" s="48">
        <f t="shared" si="94"/>
        <v>0.11842105263157894</v>
      </c>
      <c r="Q613" s="42">
        <v>38</v>
      </c>
      <c r="R613" s="42">
        <v>56</v>
      </c>
      <c r="S613" s="48">
        <f t="shared" si="95"/>
        <v>0.5957446808510638</v>
      </c>
      <c r="T613" s="44">
        <v>883</v>
      </c>
      <c r="U613" s="45">
        <f t="shared" si="96"/>
        <v>4.5300113250283124E-2</v>
      </c>
      <c r="V613" s="44">
        <v>20</v>
      </c>
      <c r="W613" s="44">
        <v>20</v>
      </c>
      <c r="X613" s="45">
        <f t="shared" si="97"/>
        <v>0.5</v>
      </c>
      <c r="Y613" s="49">
        <f t="shared" si="98"/>
        <v>8.7100910364226569E-2</v>
      </c>
      <c r="Z613" s="49">
        <f t="shared" si="99"/>
        <v>0.66524051803885298</v>
      </c>
    </row>
    <row r="614" spans="1:26" x14ac:dyDescent="0.25">
      <c r="A614" s="47">
        <v>4288</v>
      </c>
      <c r="B614" s="42">
        <v>217</v>
      </c>
      <c r="C614" s="42">
        <v>31</v>
      </c>
      <c r="D614" s="48">
        <f t="shared" si="90"/>
        <v>0.14285714285714285</v>
      </c>
      <c r="E614" s="42">
        <v>25</v>
      </c>
      <c r="F614" s="42">
        <v>0</v>
      </c>
      <c r="G614" s="48">
        <f t="shared" si="91"/>
        <v>0</v>
      </c>
      <c r="H614" s="44">
        <v>213</v>
      </c>
      <c r="I614" s="44">
        <v>16</v>
      </c>
      <c r="J614" s="45">
        <f t="shared" si="92"/>
        <v>7.5117370892018781E-2</v>
      </c>
      <c r="K614" s="44">
        <v>24</v>
      </c>
      <c r="L614" s="44">
        <v>0</v>
      </c>
      <c r="M614" s="45">
        <f t="shared" si="93"/>
        <v>0</v>
      </c>
      <c r="N614" s="42">
        <v>235</v>
      </c>
      <c r="O614" s="42">
        <v>36</v>
      </c>
      <c r="P614" s="48">
        <f t="shared" si="94"/>
        <v>0.15319148936170213</v>
      </c>
      <c r="Q614" s="42">
        <v>33</v>
      </c>
      <c r="R614" s="42">
        <v>2</v>
      </c>
      <c r="S614" s="48">
        <f t="shared" si="95"/>
        <v>5.7142857142857141E-2</v>
      </c>
      <c r="T614" s="44">
        <v>239</v>
      </c>
      <c r="U614" s="45">
        <f t="shared" si="96"/>
        <v>5.8577405857740586E-2</v>
      </c>
      <c r="V614" s="44">
        <v>13</v>
      </c>
      <c r="W614" s="44">
        <v>1</v>
      </c>
      <c r="X614" s="45">
        <f t="shared" si="97"/>
        <v>7.1428571428571425E-2</v>
      </c>
      <c r="Y614" s="49">
        <f t="shared" si="98"/>
        <v>0.10743585224215109</v>
      </c>
      <c r="Z614" s="49">
        <f t="shared" si="99"/>
        <v>3.214285714285714E-2</v>
      </c>
    </row>
    <row r="615" spans="1:26" x14ac:dyDescent="0.25">
      <c r="A615" s="47">
        <v>4290</v>
      </c>
      <c r="B615" s="42">
        <v>2342</v>
      </c>
      <c r="C615" s="42">
        <v>436</v>
      </c>
      <c r="D615" s="48">
        <f t="shared" si="90"/>
        <v>0.18616567036720752</v>
      </c>
      <c r="E615" s="42">
        <v>25</v>
      </c>
      <c r="F615" s="42">
        <v>237</v>
      </c>
      <c r="G615" s="48">
        <f t="shared" si="91"/>
        <v>0.90458015267175573</v>
      </c>
      <c r="H615" s="44">
        <v>2332</v>
      </c>
      <c r="I615" s="44">
        <v>255</v>
      </c>
      <c r="J615" s="45">
        <f t="shared" si="92"/>
        <v>0.10934819897084049</v>
      </c>
      <c r="K615" s="44">
        <v>64</v>
      </c>
      <c r="L615" s="44">
        <v>197</v>
      </c>
      <c r="M615" s="45">
        <f t="shared" si="93"/>
        <v>0.75478927203065138</v>
      </c>
      <c r="N615" s="42">
        <v>2432</v>
      </c>
      <c r="O615" s="42">
        <v>334</v>
      </c>
      <c r="P615" s="48">
        <f t="shared" si="94"/>
        <v>0.13733552631578946</v>
      </c>
      <c r="Q615" s="42">
        <v>160</v>
      </c>
      <c r="R615" s="42">
        <v>431</v>
      </c>
      <c r="S615" s="48">
        <f t="shared" si="95"/>
        <v>0.72927241962774958</v>
      </c>
      <c r="T615" s="44">
        <v>2488</v>
      </c>
      <c r="U615" s="45">
        <f t="shared" si="96"/>
        <v>0.125</v>
      </c>
      <c r="V615" s="44">
        <v>101</v>
      </c>
      <c r="W615" s="44">
        <v>210</v>
      </c>
      <c r="X615" s="45">
        <f t="shared" si="97"/>
        <v>0.67524115755627012</v>
      </c>
      <c r="Y615" s="49">
        <f t="shared" si="98"/>
        <v>0.13946234891345938</v>
      </c>
      <c r="Z615" s="49">
        <f t="shared" si="99"/>
        <v>0.76597075047160679</v>
      </c>
    </row>
    <row r="616" spans="1:26" x14ac:dyDescent="0.25">
      <c r="A616" s="47">
        <v>4312</v>
      </c>
      <c r="B616" s="42">
        <v>84</v>
      </c>
      <c r="C616" s="42">
        <v>25</v>
      </c>
      <c r="D616" s="48">
        <f t="shared" si="90"/>
        <v>0.29761904761904762</v>
      </c>
      <c r="E616" s="42">
        <v>8</v>
      </c>
      <c r="F616" s="42">
        <v>4</v>
      </c>
      <c r="G616" s="48">
        <f t="shared" si="91"/>
        <v>0.33333333333333331</v>
      </c>
      <c r="H616" s="44">
        <v>87</v>
      </c>
      <c r="I616" s="44">
        <v>11</v>
      </c>
      <c r="J616" s="45">
        <f t="shared" si="92"/>
        <v>0.12643678160919541</v>
      </c>
      <c r="K616" s="44">
        <v>6</v>
      </c>
      <c r="L616" s="44">
        <v>1</v>
      </c>
      <c r="M616" s="45">
        <f t="shared" si="93"/>
        <v>0.14285714285714285</v>
      </c>
      <c r="N616" s="42">
        <v>94</v>
      </c>
      <c r="O616" s="42">
        <v>20</v>
      </c>
      <c r="P616" s="48">
        <f t="shared" si="94"/>
        <v>0.21276595744680851</v>
      </c>
      <c r="Q616" s="42">
        <v>19</v>
      </c>
      <c r="R616" s="42">
        <v>7</v>
      </c>
      <c r="S616" s="48">
        <f t="shared" si="95"/>
        <v>0.26923076923076922</v>
      </c>
      <c r="T616" s="44">
        <v>111</v>
      </c>
      <c r="U616" s="45">
        <f t="shared" si="96"/>
        <v>7.2072072072072071E-2</v>
      </c>
      <c r="V616" s="44">
        <v>5</v>
      </c>
      <c r="W616" s="44">
        <v>3</v>
      </c>
      <c r="X616" s="45">
        <f t="shared" si="97"/>
        <v>0.375</v>
      </c>
      <c r="Y616" s="49">
        <f t="shared" si="98"/>
        <v>0.17722346468678091</v>
      </c>
      <c r="Z616" s="49">
        <f t="shared" si="99"/>
        <v>0.2801053113553113</v>
      </c>
    </row>
    <row r="617" spans="1:26" x14ac:dyDescent="0.25">
      <c r="A617" s="47">
        <v>4328</v>
      </c>
      <c r="B617" s="42">
        <v>1439</v>
      </c>
      <c r="C617" s="42">
        <v>221</v>
      </c>
      <c r="D617" s="48">
        <f t="shared" si="90"/>
        <v>0.1535788742182071</v>
      </c>
      <c r="E617" s="42">
        <v>30</v>
      </c>
      <c r="F617" s="42">
        <v>113</v>
      </c>
      <c r="G617" s="48">
        <f t="shared" si="91"/>
        <v>0.79020979020979021</v>
      </c>
      <c r="H617" s="44">
        <v>1412</v>
      </c>
      <c r="I617" s="44">
        <v>156</v>
      </c>
      <c r="J617" s="45">
        <f t="shared" si="92"/>
        <v>0.11048158640226628</v>
      </c>
      <c r="K617" s="44">
        <v>39</v>
      </c>
      <c r="L617" s="44">
        <v>118</v>
      </c>
      <c r="M617" s="45">
        <f t="shared" si="93"/>
        <v>0.75159235668789814</v>
      </c>
      <c r="N617" s="42">
        <v>1540</v>
      </c>
      <c r="O617" s="42">
        <v>203</v>
      </c>
      <c r="P617" s="48">
        <f t="shared" si="94"/>
        <v>0.13181818181818181</v>
      </c>
      <c r="Q617" s="42">
        <v>127</v>
      </c>
      <c r="R617" s="42">
        <v>214</v>
      </c>
      <c r="S617" s="48">
        <f t="shared" si="95"/>
        <v>0.62756598240469208</v>
      </c>
      <c r="T617" s="44">
        <v>1528</v>
      </c>
      <c r="U617" s="45">
        <f t="shared" si="96"/>
        <v>0.11583769633507854</v>
      </c>
      <c r="V617" s="44">
        <v>61</v>
      </c>
      <c r="W617" s="44">
        <v>116</v>
      </c>
      <c r="X617" s="45">
        <f t="shared" si="97"/>
        <v>0.65536723163841804</v>
      </c>
      <c r="Y617" s="49">
        <f t="shared" si="98"/>
        <v>0.12792908469343345</v>
      </c>
      <c r="Z617" s="49">
        <f t="shared" si="99"/>
        <v>0.70618384023519964</v>
      </c>
    </row>
    <row r="618" spans="1:26" x14ac:dyDescent="0.25">
      <c r="A618" s="47">
        <v>4338</v>
      </c>
      <c r="B618" s="42">
        <v>2868</v>
      </c>
      <c r="C618" s="42">
        <v>734</v>
      </c>
      <c r="D618" s="48">
        <f t="shared" si="90"/>
        <v>0.25592747559274753</v>
      </c>
      <c r="E618" s="42">
        <v>24</v>
      </c>
      <c r="F618" s="42">
        <v>151</v>
      </c>
      <c r="G618" s="48">
        <f t="shared" si="91"/>
        <v>0.86285714285714288</v>
      </c>
      <c r="H618" s="44">
        <v>3040</v>
      </c>
      <c r="I618" s="44">
        <v>541</v>
      </c>
      <c r="J618" s="45">
        <f t="shared" si="92"/>
        <v>0.17796052631578949</v>
      </c>
      <c r="K618" s="44">
        <v>43</v>
      </c>
      <c r="L618" s="44">
        <v>179</v>
      </c>
      <c r="M618" s="45">
        <f t="shared" si="93"/>
        <v>0.80630630630630629</v>
      </c>
      <c r="N618" s="42">
        <v>3271</v>
      </c>
      <c r="O618" s="42">
        <v>582</v>
      </c>
      <c r="P618" s="48">
        <f t="shared" si="94"/>
        <v>0.1779272393763375</v>
      </c>
      <c r="Q618" s="42">
        <v>217</v>
      </c>
      <c r="R618" s="42">
        <v>598</v>
      </c>
      <c r="S618" s="48">
        <f t="shared" si="95"/>
        <v>0.73374233128834354</v>
      </c>
      <c r="T618" s="44">
        <v>3446</v>
      </c>
      <c r="U618" s="45">
        <f t="shared" si="96"/>
        <v>0.12362159024956472</v>
      </c>
      <c r="V618" s="44">
        <v>130</v>
      </c>
      <c r="W618" s="44">
        <v>296</v>
      </c>
      <c r="X618" s="45">
        <f t="shared" si="97"/>
        <v>0.69483568075117375</v>
      </c>
      <c r="Y618" s="49">
        <f t="shared" si="98"/>
        <v>0.18385920788360982</v>
      </c>
      <c r="Z618" s="49">
        <f t="shared" si="99"/>
        <v>0.77443536530074164</v>
      </c>
    </row>
    <row r="619" spans="1:26" x14ac:dyDescent="0.25">
      <c r="A619" s="47">
        <v>4340</v>
      </c>
      <c r="B619" s="42">
        <v>1970</v>
      </c>
      <c r="C619" s="42">
        <v>387</v>
      </c>
      <c r="D619" s="48">
        <f t="shared" si="90"/>
        <v>0.1964467005076142</v>
      </c>
      <c r="E619" s="42">
        <v>21</v>
      </c>
      <c r="F619" s="42">
        <v>202</v>
      </c>
      <c r="G619" s="48">
        <f t="shared" si="91"/>
        <v>0.905829596412556</v>
      </c>
      <c r="H619" s="44">
        <v>2014</v>
      </c>
      <c r="I619" s="44">
        <v>355</v>
      </c>
      <c r="J619" s="45">
        <f t="shared" si="92"/>
        <v>0.176266137040715</v>
      </c>
      <c r="K619" s="44">
        <v>58</v>
      </c>
      <c r="L619" s="44">
        <v>233</v>
      </c>
      <c r="M619" s="45">
        <f t="shared" si="93"/>
        <v>0.80068728522336774</v>
      </c>
      <c r="N619" s="42">
        <v>2143</v>
      </c>
      <c r="O619" s="42">
        <v>297</v>
      </c>
      <c r="P619" s="48">
        <f t="shared" si="94"/>
        <v>0.13859076061595893</v>
      </c>
      <c r="Q619" s="42">
        <v>127</v>
      </c>
      <c r="R619" s="42">
        <v>614</v>
      </c>
      <c r="S619" s="48">
        <f t="shared" si="95"/>
        <v>0.82860998650472339</v>
      </c>
      <c r="T619" s="44">
        <v>2216</v>
      </c>
      <c r="U619" s="45">
        <f t="shared" si="96"/>
        <v>0.20081227436823104</v>
      </c>
      <c r="V619" s="44">
        <v>100</v>
      </c>
      <c r="W619" s="44">
        <v>345</v>
      </c>
      <c r="X619" s="45">
        <f t="shared" si="97"/>
        <v>0.7752808988764045</v>
      </c>
      <c r="Y619" s="49">
        <f t="shared" si="98"/>
        <v>0.17802896813312979</v>
      </c>
      <c r="Z619" s="49">
        <f t="shared" si="99"/>
        <v>0.82760194175426294</v>
      </c>
    </row>
    <row r="620" spans="1:26" x14ac:dyDescent="0.25">
      <c r="A620" s="47">
        <v>4342</v>
      </c>
      <c r="B620" s="42">
        <v>2084</v>
      </c>
      <c r="C620" s="42">
        <v>551</v>
      </c>
      <c r="D620" s="48">
        <f t="shared" si="90"/>
        <v>0.2643953934740883</v>
      </c>
      <c r="E620" s="42">
        <v>47</v>
      </c>
      <c r="F620" s="42">
        <v>385</v>
      </c>
      <c r="G620" s="48">
        <f t="shared" si="91"/>
        <v>0.89120370370370372</v>
      </c>
      <c r="H620" s="44">
        <v>2075</v>
      </c>
      <c r="I620" s="44">
        <v>539</v>
      </c>
      <c r="J620" s="45">
        <f t="shared" si="92"/>
        <v>0.25975903614457829</v>
      </c>
      <c r="K620" s="44">
        <v>96</v>
      </c>
      <c r="L620" s="44">
        <v>332</v>
      </c>
      <c r="M620" s="45">
        <f t="shared" si="93"/>
        <v>0.77570093457943923</v>
      </c>
      <c r="N620" s="42">
        <v>2117</v>
      </c>
      <c r="O620" s="42">
        <v>426</v>
      </c>
      <c r="P620" s="48">
        <f t="shared" si="94"/>
        <v>0.20122815304676428</v>
      </c>
      <c r="Q620" s="42">
        <v>243</v>
      </c>
      <c r="R620" s="42">
        <v>631</v>
      </c>
      <c r="S620" s="48">
        <f t="shared" si="95"/>
        <v>0.72196796338672764</v>
      </c>
      <c r="T620" s="44">
        <v>2187</v>
      </c>
      <c r="U620" s="45">
        <f t="shared" si="96"/>
        <v>0.28166438042981251</v>
      </c>
      <c r="V620" s="44">
        <v>209</v>
      </c>
      <c r="W620" s="44">
        <v>407</v>
      </c>
      <c r="X620" s="45">
        <f t="shared" si="97"/>
        <v>0.6607142857142857</v>
      </c>
      <c r="Y620" s="49">
        <f t="shared" si="98"/>
        <v>0.25176174077381086</v>
      </c>
      <c r="Z620" s="49">
        <f t="shared" si="99"/>
        <v>0.76239672184603913</v>
      </c>
    </row>
    <row r="621" spans="1:26" x14ac:dyDescent="0.25">
      <c r="A621" s="47">
        <v>4343</v>
      </c>
      <c r="B621" s="42">
        <v>1369</v>
      </c>
      <c r="C621" s="42">
        <v>221</v>
      </c>
      <c r="D621" s="48">
        <f t="shared" si="90"/>
        <v>0.16143170197224252</v>
      </c>
      <c r="E621" s="42">
        <v>19</v>
      </c>
      <c r="F621" s="42">
        <v>325</v>
      </c>
      <c r="G621" s="48">
        <f t="shared" si="91"/>
        <v>0.94476744186046513</v>
      </c>
      <c r="H621" s="44">
        <v>1407</v>
      </c>
      <c r="I621" s="44">
        <v>329</v>
      </c>
      <c r="J621" s="45">
        <f t="shared" si="92"/>
        <v>0.23383084577114427</v>
      </c>
      <c r="K621" s="44">
        <v>46</v>
      </c>
      <c r="L621" s="44">
        <v>300</v>
      </c>
      <c r="M621" s="45">
        <f t="shared" si="93"/>
        <v>0.86705202312138729</v>
      </c>
      <c r="N621" s="42">
        <v>1513</v>
      </c>
      <c r="O621" s="42">
        <v>242</v>
      </c>
      <c r="P621" s="48">
        <f t="shared" si="94"/>
        <v>0.15994712491738269</v>
      </c>
      <c r="Q621" s="42">
        <v>126</v>
      </c>
      <c r="R621" s="42">
        <v>601</v>
      </c>
      <c r="S621" s="48">
        <f t="shared" si="95"/>
        <v>0.82668500687757906</v>
      </c>
      <c r="T621" s="44">
        <v>1648</v>
      </c>
      <c r="U621" s="45">
        <f t="shared" si="96"/>
        <v>0.28944174757281554</v>
      </c>
      <c r="V621" s="44">
        <v>118</v>
      </c>
      <c r="W621" s="44">
        <v>359</v>
      </c>
      <c r="X621" s="45">
        <f t="shared" si="97"/>
        <v>0.75262054507337528</v>
      </c>
      <c r="Y621" s="49">
        <f t="shared" si="98"/>
        <v>0.21116285505839624</v>
      </c>
      <c r="Z621" s="49">
        <f t="shared" si="99"/>
        <v>0.84778125423320172</v>
      </c>
    </row>
    <row r="622" spans="1:26" x14ac:dyDescent="0.25">
      <c r="A622" s="47">
        <v>4344</v>
      </c>
      <c r="B622" s="42">
        <v>1273</v>
      </c>
      <c r="C622" s="42">
        <v>307</v>
      </c>
      <c r="D622" s="48">
        <f t="shared" si="90"/>
        <v>0.24116260801256872</v>
      </c>
      <c r="E622" s="42">
        <v>30</v>
      </c>
      <c r="F622" s="42">
        <v>202</v>
      </c>
      <c r="G622" s="48">
        <f t="shared" si="91"/>
        <v>0.87068965517241381</v>
      </c>
      <c r="H622" s="44">
        <v>1252</v>
      </c>
      <c r="I622" s="44">
        <v>302</v>
      </c>
      <c r="J622" s="45">
        <f t="shared" si="92"/>
        <v>0.24121405750798722</v>
      </c>
      <c r="K622" s="44">
        <v>53</v>
      </c>
      <c r="L622" s="44">
        <v>212</v>
      </c>
      <c r="M622" s="45">
        <f t="shared" si="93"/>
        <v>0.8</v>
      </c>
      <c r="N622" s="42">
        <v>1293</v>
      </c>
      <c r="O622" s="42">
        <v>239</v>
      </c>
      <c r="P622" s="48">
        <f t="shared" si="94"/>
        <v>0.18484145398298529</v>
      </c>
      <c r="Q622" s="42">
        <v>127</v>
      </c>
      <c r="R622" s="42">
        <v>460</v>
      </c>
      <c r="S622" s="48">
        <f t="shared" si="95"/>
        <v>0.78364565587734247</v>
      </c>
      <c r="T622" s="44">
        <v>1373</v>
      </c>
      <c r="U622" s="45">
        <f t="shared" si="96"/>
        <v>0.30881281864530225</v>
      </c>
      <c r="V622" s="44">
        <v>106</v>
      </c>
      <c r="W622" s="44">
        <v>318</v>
      </c>
      <c r="X622" s="45">
        <f t="shared" si="97"/>
        <v>0.75</v>
      </c>
      <c r="Y622" s="49">
        <f t="shared" si="98"/>
        <v>0.24400773453721086</v>
      </c>
      <c r="Z622" s="49">
        <f t="shared" si="99"/>
        <v>0.80108382776243903</v>
      </c>
    </row>
    <row r="623" spans="1:26" x14ac:dyDescent="0.25">
      <c r="A623" s="47">
        <v>4350</v>
      </c>
      <c r="B623" s="42">
        <v>1373</v>
      </c>
      <c r="C623" s="42">
        <v>438</v>
      </c>
      <c r="D623" s="48">
        <f t="shared" si="90"/>
        <v>0.31900946831755278</v>
      </c>
      <c r="E623" s="42">
        <v>53</v>
      </c>
      <c r="F623" s="42">
        <v>91</v>
      </c>
      <c r="G623" s="48">
        <f t="shared" si="91"/>
        <v>0.63194444444444442</v>
      </c>
      <c r="H623" s="44">
        <v>1387</v>
      </c>
      <c r="I623" s="44">
        <v>382</v>
      </c>
      <c r="J623" s="45">
        <f t="shared" si="92"/>
        <v>0.2754145638067772</v>
      </c>
      <c r="K623" s="44">
        <v>109</v>
      </c>
      <c r="L623" s="44">
        <v>110</v>
      </c>
      <c r="M623" s="45">
        <f t="shared" si="93"/>
        <v>0.50228310502283102</v>
      </c>
      <c r="N623" s="42">
        <v>1392</v>
      </c>
      <c r="O623" s="42">
        <v>337</v>
      </c>
      <c r="P623" s="48">
        <f t="shared" si="94"/>
        <v>0.24209770114942528</v>
      </c>
      <c r="Q623" s="42">
        <v>251</v>
      </c>
      <c r="R623" s="42">
        <v>362</v>
      </c>
      <c r="S623" s="48">
        <f t="shared" si="95"/>
        <v>0.5905383360522023</v>
      </c>
      <c r="T623" s="44">
        <v>1374</v>
      </c>
      <c r="U623" s="45">
        <f t="shared" si="96"/>
        <v>0.26564774381368267</v>
      </c>
      <c r="V623" s="44">
        <v>172</v>
      </c>
      <c r="W623" s="44">
        <v>193</v>
      </c>
      <c r="X623" s="45">
        <f t="shared" si="97"/>
        <v>0.52876712328767128</v>
      </c>
      <c r="Y623" s="49">
        <f t="shared" si="98"/>
        <v>0.27554236927185949</v>
      </c>
      <c r="Z623" s="49">
        <f t="shared" si="99"/>
        <v>0.5633832522017872</v>
      </c>
    </row>
    <row r="624" spans="1:26" x14ac:dyDescent="0.25">
      <c r="A624" s="47">
        <v>4362</v>
      </c>
      <c r="B624" s="42">
        <v>10</v>
      </c>
      <c r="C624" s="42">
        <v>1</v>
      </c>
      <c r="D624" s="48">
        <f t="shared" si="90"/>
        <v>0.1</v>
      </c>
      <c r="E624" s="42">
        <v>0</v>
      </c>
      <c r="F624" s="42">
        <v>0</v>
      </c>
      <c r="G624" s="48">
        <f t="shared" si="91"/>
        <v>0</v>
      </c>
      <c r="H624" s="44">
        <v>10</v>
      </c>
      <c r="I624" s="44">
        <v>0</v>
      </c>
      <c r="J624" s="45">
        <f t="shared" si="92"/>
        <v>0</v>
      </c>
      <c r="K624" s="44">
        <v>0</v>
      </c>
      <c r="L624" s="44">
        <v>0</v>
      </c>
      <c r="M624" s="45">
        <f t="shared" si="93"/>
        <v>0</v>
      </c>
      <c r="N624" s="42">
        <v>11</v>
      </c>
      <c r="O624" s="42">
        <v>1</v>
      </c>
      <c r="P624" s="48">
        <f t="shared" si="94"/>
        <v>9.0909090909090912E-2</v>
      </c>
      <c r="Q624" s="42">
        <v>0</v>
      </c>
      <c r="R624" s="42">
        <v>1</v>
      </c>
      <c r="S624" s="48">
        <f t="shared" si="95"/>
        <v>1</v>
      </c>
      <c r="T624" s="44">
        <v>9</v>
      </c>
      <c r="U624" s="45">
        <f t="shared" si="96"/>
        <v>0</v>
      </c>
      <c r="V624" s="44">
        <v>0</v>
      </c>
      <c r="W624" s="44">
        <v>0</v>
      </c>
      <c r="X624" s="45">
        <f t="shared" si="97"/>
        <v>0</v>
      </c>
      <c r="Y624" s="49">
        <f t="shared" si="98"/>
        <v>4.7727272727272729E-2</v>
      </c>
      <c r="Z624" s="49">
        <f t="shared" si="99"/>
        <v>0.25</v>
      </c>
    </row>
    <row r="625" spans="1:26" x14ac:dyDescent="0.25">
      <c r="A625" s="47">
        <v>4369</v>
      </c>
      <c r="B625" s="42">
        <v>2930</v>
      </c>
      <c r="C625" s="42">
        <v>714</v>
      </c>
      <c r="D625" s="48">
        <f t="shared" si="90"/>
        <v>0.24368600682593858</v>
      </c>
      <c r="E625" s="42">
        <v>49</v>
      </c>
      <c r="F625" s="42">
        <v>301</v>
      </c>
      <c r="G625" s="48">
        <f t="shared" si="91"/>
        <v>0.86</v>
      </c>
      <c r="H625" s="44">
        <v>3118</v>
      </c>
      <c r="I625" s="44">
        <v>555</v>
      </c>
      <c r="J625" s="45">
        <f t="shared" si="92"/>
        <v>0.17799871712636306</v>
      </c>
      <c r="K625" s="44">
        <v>101</v>
      </c>
      <c r="L625" s="44">
        <v>336</v>
      </c>
      <c r="M625" s="45">
        <f t="shared" si="93"/>
        <v>0.76887871853546907</v>
      </c>
      <c r="N625" s="42">
        <v>3426</v>
      </c>
      <c r="O625" s="42">
        <v>580</v>
      </c>
      <c r="P625" s="48">
        <f t="shared" si="94"/>
        <v>0.16929363689433741</v>
      </c>
      <c r="Q625" s="42">
        <v>242</v>
      </c>
      <c r="R625" s="42">
        <v>864</v>
      </c>
      <c r="S625" s="48">
        <f t="shared" si="95"/>
        <v>0.78119349005424954</v>
      </c>
      <c r="T625" s="44">
        <v>3606</v>
      </c>
      <c r="U625" s="45">
        <f t="shared" si="96"/>
        <v>0.16722129783693843</v>
      </c>
      <c r="V625" s="44">
        <v>194</v>
      </c>
      <c r="W625" s="44">
        <v>409</v>
      </c>
      <c r="X625" s="45">
        <f t="shared" si="97"/>
        <v>0.67827529021558874</v>
      </c>
      <c r="Y625" s="49">
        <f t="shared" si="98"/>
        <v>0.18954991467089435</v>
      </c>
      <c r="Z625" s="49">
        <f t="shared" si="99"/>
        <v>0.77208687470132686</v>
      </c>
    </row>
    <row r="626" spans="1:26" x14ac:dyDescent="0.25">
      <c r="A626" s="47">
        <v>4370</v>
      </c>
      <c r="B626" s="42">
        <v>0</v>
      </c>
      <c r="C626" s="42">
        <v>0</v>
      </c>
      <c r="D626" s="48">
        <f t="shared" si="90"/>
        <v>0</v>
      </c>
      <c r="E626" s="42">
        <v>0</v>
      </c>
      <c r="F626" s="42">
        <v>0</v>
      </c>
      <c r="G626" s="48">
        <f t="shared" si="91"/>
        <v>0</v>
      </c>
      <c r="H626" s="44">
        <v>0</v>
      </c>
      <c r="I626" s="44">
        <v>0</v>
      </c>
      <c r="J626" s="45">
        <f t="shared" si="92"/>
        <v>0</v>
      </c>
      <c r="K626" s="44">
        <v>0</v>
      </c>
      <c r="L626" s="44">
        <v>0</v>
      </c>
      <c r="M626" s="45">
        <f t="shared" si="93"/>
        <v>0</v>
      </c>
      <c r="N626" s="42">
        <v>0</v>
      </c>
      <c r="O626" s="42">
        <v>0</v>
      </c>
      <c r="P626" s="48">
        <f t="shared" si="94"/>
        <v>0</v>
      </c>
      <c r="Q626" s="42">
        <v>0</v>
      </c>
      <c r="R626" s="42">
        <v>0</v>
      </c>
      <c r="S626" s="48">
        <f t="shared" si="95"/>
        <v>0</v>
      </c>
      <c r="T626" s="44">
        <v>0</v>
      </c>
      <c r="U626" s="45">
        <f t="shared" si="96"/>
        <v>0</v>
      </c>
      <c r="V626" s="44">
        <v>0</v>
      </c>
      <c r="W626" s="44">
        <v>0</v>
      </c>
      <c r="X626" s="45">
        <f t="shared" si="97"/>
        <v>0</v>
      </c>
      <c r="Y626" s="49">
        <f t="shared" si="98"/>
        <v>0</v>
      </c>
      <c r="Z626" s="49">
        <f t="shared" si="99"/>
        <v>0</v>
      </c>
    </row>
    <row r="627" spans="1:26" x14ac:dyDescent="0.25">
      <c r="A627" s="47">
        <v>4371</v>
      </c>
      <c r="B627" s="42">
        <v>751</v>
      </c>
      <c r="C627" s="42">
        <v>140</v>
      </c>
      <c r="D627" s="48">
        <f t="shared" si="90"/>
        <v>0.18641810918774968</v>
      </c>
      <c r="E627" s="42">
        <v>7</v>
      </c>
      <c r="F627" s="42">
        <v>100</v>
      </c>
      <c r="G627" s="48">
        <f t="shared" si="91"/>
        <v>0.93457943925233644</v>
      </c>
      <c r="H627" s="44">
        <v>780</v>
      </c>
      <c r="I627" s="44">
        <v>127</v>
      </c>
      <c r="J627" s="45">
        <f t="shared" si="92"/>
        <v>0.16282051282051282</v>
      </c>
      <c r="K627" s="44">
        <v>16</v>
      </c>
      <c r="L627" s="44">
        <v>121</v>
      </c>
      <c r="M627" s="45">
        <f t="shared" si="93"/>
        <v>0.88321167883211682</v>
      </c>
      <c r="N627" s="42">
        <v>862</v>
      </c>
      <c r="O627" s="42">
        <v>97</v>
      </c>
      <c r="P627" s="48">
        <f t="shared" si="94"/>
        <v>0.11252900232018562</v>
      </c>
      <c r="Q627" s="42">
        <v>33</v>
      </c>
      <c r="R627" s="42">
        <v>287</v>
      </c>
      <c r="S627" s="48">
        <f t="shared" si="95"/>
        <v>0.89687499999999998</v>
      </c>
      <c r="T627" s="44">
        <v>2315</v>
      </c>
      <c r="U627" s="45">
        <f t="shared" si="96"/>
        <v>0.19006479481641469</v>
      </c>
      <c r="V627" s="44">
        <v>60</v>
      </c>
      <c r="W627" s="44">
        <v>380</v>
      </c>
      <c r="X627" s="45">
        <f t="shared" si="97"/>
        <v>0.86363636363636365</v>
      </c>
      <c r="Y627" s="49">
        <f t="shared" si="98"/>
        <v>0.1629581047862157</v>
      </c>
      <c r="Z627" s="49">
        <f t="shared" si="99"/>
        <v>0.89457562043020422</v>
      </c>
    </row>
    <row r="628" spans="1:26" x14ac:dyDescent="0.25">
      <c r="A628" s="47">
        <v>4373</v>
      </c>
      <c r="B628" s="42">
        <v>205</v>
      </c>
      <c r="C628" s="42">
        <v>25</v>
      </c>
      <c r="D628" s="48">
        <f t="shared" si="90"/>
        <v>0.12195121951219512</v>
      </c>
      <c r="E628" s="42">
        <v>4</v>
      </c>
      <c r="F628" s="42">
        <v>8</v>
      </c>
      <c r="G628" s="48">
        <f t="shared" si="91"/>
        <v>0.66666666666666663</v>
      </c>
      <c r="H628" s="44">
        <v>209</v>
      </c>
      <c r="I628" s="44">
        <v>30</v>
      </c>
      <c r="J628" s="45">
        <f t="shared" si="92"/>
        <v>0.14354066985645933</v>
      </c>
      <c r="K628" s="44">
        <v>4</v>
      </c>
      <c r="L628" s="44">
        <v>22</v>
      </c>
      <c r="M628" s="45">
        <f t="shared" si="93"/>
        <v>0.84615384615384615</v>
      </c>
      <c r="N628" s="42">
        <v>231</v>
      </c>
      <c r="O628" s="42">
        <v>26</v>
      </c>
      <c r="P628" s="48">
        <f t="shared" si="94"/>
        <v>0.11255411255411256</v>
      </c>
      <c r="Q628" s="42">
        <v>12</v>
      </c>
      <c r="R628" s="42">
        <v>59</v>
      </c>
      <c r="S628" s="48">
        <f t="shared" si="95"/>
        <v>0.83098591549295775</v>
      </c>
      <c r="T628" s="44">
        <v>233</v>
      </c>
      <c r="U628" s="45">
        <f t="shared" si="96"/>
        <v>0.19313304721030042</v>
      </c>
      <c r="V628" s="44">
        <v>13</v>
      </c>
      <c r="W628" s="44">
        <v>32</v>
      </c>
      <c r="X628" s="45">
        <f t="shared" si="97"/>
        <v>0.71111111111111114</v>
      </c>
      <c r="Y628" s="49">
        <f t="shared" si="98"/>
        <v>0.14279476228326685</v>
      </c>
      <c r="Z628" s="49">
        <f t="shared" si="99"/>
        <v>0.76372938485614539</v>
      </c>
    </row>
    <row r="629" spans="1:26" x14ac:dyDescent="0.25">
      <c r="A629" s="47">
        <v>4374</v>
      </c>
      <c r="B629" s="42">
        <v>2212</v>
      </c>
      <c r="C629" s="42">
        <v>392</v>
      </c>
      <c r="D629" s="48">
        <f t="shared" si="90"/>
        <v>0.17721518987341772</v>
      </c>
      <c r="E629" s="42">
        <v>47</v>
      </c>
      <c r="F629" s="42">
        <v>181</v>
      </c>
      <c r="G629" s="48">
        <f t="shared" si="91"/>
        <v>0.79385964912280704</v>
      </c>
      <c r="H629" s="44">
        <v>2191</v>
      </c>
      <c r="I629" s="44">
        <v>306</v>
      </c>
      <c r="J629" s="45">
        <f t="shared" si="92"/>
        <v>0.13966225467822913</v>
      </c>
      <c r="K629" s="44">
        <v>79</v>
      </c>
      <c r="L629" s="44">
        <v>163</v>
      </c>
      <c r="M629" s="45">
        <f t="shared" si="93"/>
        <v>0.67355371900826444</v>
      </c>
      <c r="N629" s="42">
        <v>2265</v>
      </c>
      <c r="O629" s="42">
        <v>371</v>
      </c>
      <c r="P629" s="48">
        <f t="shared" si="94"/>
        <v>0.16379690949227374</v>
      </c>
      <c r="Q629" s="42">
        <v>201</v>
      </c>
      <c r="R629" s="42">
        <v>427</v>
      </c>
      <c r="S629" s="48">
        <f t="shared" si="95"/>
        <v>0.67993630573248409</v>
      </c>
      <c r="T629" s="44">
        <v>2308</v>
      </c>
      <c r="U629" s="45">
        <f t="shared" si="96"/>
        <v>0.14991334488734837</v>
      </c>
      <c r="V629" s="44">
        <v>151</v>
      </c>
      <c r="W629" s="44">
        <v>195</v>
      </c>
      <c r="X629" s="45">
        <f t="shared" si="97"/>
        <v>0.56358381502890176</v>
      </c>
      <c r="Y629" s="49">
        <f t="shared" si="98"/>
        <v>0.15764692473281722</v>
      </c>
      <c r="Z629" s="49">
        <f t="shared" si="99"/>
        <v>0.67773337222311436</v>
      </c>
    </row>
    <row r="630" spans="1:26" x14ac:dyDescent="0.25">
      <c r="A630" s="47">
        <v>4375</v>
      </c>
      <c r="B630" s="42">
        <v>2074</v>
      </c>
      <c r="C630" s="42">
        <v>473</v>
      </c>
      <c r="D630" s="48">
        <f t="shared" si="90"/>
        <v>0.22806171648987464</v>
      </c>
      <c r="E630" s="42">
        <v>26</v>
      </c>
      <c r="F630" s="42">
        <v>227</v>
      </c>
      <c r="G630" s="48">
        <f t="shared" si="91"/>
        <v>0.89723320158102771</v>
      </c>
      <c r="H630" s="44">
        <v>2271</v>
      </c>
      <c r="I630" s="44">
        <v>456</v>
      </c>
      <c r="J630" s="45">
        <f t="shared" si="92"/>
        <v>0.20079260237780713</v>
      </c>
      <c r="K630" s="44">
        <v>37</v>
      </c>
      <c r="L630" s="44">
        <v>280</v>
      </c>
      <c r="M630" s="45">
        <f t="shared" si="93"/>
        <v>0.88328075709779175</v>
      </c>
      <c r="N630" s="42">
        <v>2631</v>
      </c>
      <c r="O630" s="42">
        <v>481</v>
      </c>
      <c r="P630" s="48">
        <f t="shared" si="94"/>
        <v>0.18282022044849866</v>
      </c>
      <c r="Q630" s="42">
        <v>142</v>
      </c>
      <c r="R630" s="42">
        <v>798</v>
      </c>
      <c r="S630" s="48">
        <f t="shared" si="95"/>
        <v>0.84893617021276591</v>
      </c>
      <c r="T630" s="44">
        <v>2626</v>
      </c>
      <c r="U630" s="45">
        <f t="shared" si="96"/>
        <v>0.2022086824067022</v>
      </c>
      <c r="V630" s="44">
        <v>96</v>
      </c>
      <c r="W630" s="44">
        <v>435</v>
      </c>
      <c r="X630" s="45">
        <f t="shared" si="97"/>
        <v>0.8192090395480226</v>
      </c>
      <c r="Y630" s="49">
        <f t="shared" si="98"/>
        <v>0.20347080543072066</v>
      </c>
      <c r="Z630" s="49">
        <f t="shared" si="99"/>
        <v>0.86216479210990205</v>
      </c>
    </row>
    <row r="631" spans="1:26" x14ac:dyDescent="0.25">
      <c r="A631" s="47">
        <v>4395</v>
      </c>
      <c r="B631" s="42">
        <v>578</v>
      </c>
      <c r="C631" s="42">
        <v>105</v>
      </c>
      <c r="D631" s="48">
        <f t="shared" si="90"/>
        <v>0.18166089965397925</v>
      </c>
      <c r="E631" s="42">
        <v>1</v>
      </c>
      <c r="F631" s="42">
        <v>37</v>
      </c>
      <c r="G631" s="48">
        <f t="shared" si="91"/>
        <v>0.97368421052631582</v>
      </c>
      <c r="H631" s="44">
        <v>581</v>
      </c>
      <c r="I631" s="44">
        <v>91</v>
      </c>
      <c r="J631" s="45">
        <f t="shared" si="92"/>
        <v>0.15662650602409639</v>
      </c>
      <c r="K631" s="44">
        <v>5</v>
      </c>
      <c r="L631" s="44">
        <v>49</v>
      </c>
      <c r="M631" s="45">
        <f t="shared" si="93"/>
        <v>0.90740740740740744</v>
      </c>
      <c r="N631" s="42">
        <v>640</v>
      </c>
      <c r="O631" s="42">
        <v>94</v>
      </c>
      <c r="P631" s="48">
        <f t="shared" si="94"/>
        <v>0.14687500000000001</v>
      </c>
      <c r="Q631" s="42">
        <v>30</v>
      </c>
      <c r="R631" s="42">
        <v>139</v>
      </c>
      <c r="S631" s="48">
        <f t="shared" si="95"/>
        <v>0.8224852071005917</v>
      </c>
      <c r="T631" s="44">
        <v>640</v>
      </c>
      <c r="U631" s="45">
        <f t="shared" si="96"/>
        <v>0.16562499999999999</v>
      </c>
      <c r="V631" s="44">
        <v>23</v>
      </c>
      <c r="W631" s="44">
        <v>83</v>
      </c>
      <c r="X631" s="45">
        <f t="shared" si="97"/>
        <v>0.78301886792452835</v>
      </c>
      <c r="Y631" s="49">
        <f t="shared" si="98"/>
        <v>0.1626968514195189</v>
      </c>
      <c r="Z631" s="49">
        <f t="shared" si="99"/>
        <v>0.87164892323971088</v>
      </c>
    </row>
    <row r="632" spans="1:26" x14ac:dyDescent="0.25">
      <c r="A632" s="47">
        <v>4397</v>
      </c>
      <c r="B632" s="42">
        <v>403</v>
      </c>
      <c r="C632" s="42">
        <v>106</v>
      </c>
      <c r="D632" s="48">
        <f t="shared" si="90"/>
        <v>0.26302729528535979</v>
      </c>
      <c r="E632" s="42">
        <v>6</v>
      </c>
      <c r="F632" s="42">
        <v>55</v>
      </c>
      <c r="G632" s="48">
        <f t="shared" si="91"/>
        <v>0.90163934426229508</v>
      </c>
      <c r="H632" s="44">
        <v>389</v>
      </c>
      <c r="I632" s="44">
        <v>69</v>
      </c>
      <c r="J632" s="45">
        <f t="shared" si="92"/>
        <v>0.17737789203084833</v>
      </c>
      <c r="K632" s="44">
        <v>19</v>
      </c>
      <c r="L632" s="44">
        <v>51</v>
      </c>
      <c r="M632" s="45">
        <f t="shared" si="93"/>
        <v>0.72857142857142854</v>
      </c>
      <c r="N632" s="42">
        <v>381</v>
      </c>
      <c r="O632" s="42">
        <v>64</v>
      </c>
      <c r="P632" s="48">
        <f t="shared" si="94"/>
        <v>0.16797900262467191</v>
      </c>
      <c r="Q632" s="42">
        <v>27</v>
      </c>
      <c r="R632" s="42">
        <v>92</v>
      </c>
      <c r="S632" s="48">
        <f t="shared" si="95"/>
        <v>0.77310924369747902</v>
      </c>
      <c r="T632" s="44">
        <v>405</v>
      </c>
      <c r="U632" s="45">
        <f t="shared" si="96"/>
        <v>0.21234567901234569</v>
      </c>
      <c r="V632" s="44">
        <v>22</v>
      </c>
      <c r="W632" s="44">
        <v>64</v>
      </c>
      <c r="X632" s="45">
        <f t="shared" si="97"/>
        <v>0.7441860465116279</v>
      </c>
      <c r="Y632" s="49">
        <f t="shared" si="98"/>
        <v>0.20518246723830641</v>
      </c>
      <c r="Z632" s="49">
        <f t="shared" si="99"/>
        <v>0.78687651576070761</v>
      </c>
    </row>
    <row r="633" spans="1:26" x14ac:dyDescent="0.25">
      <c r="A633" s="47">
        <v>4399</v>
      </c>
      <c r="B633" s="42">
        <v>176</v>
      </c>
      <c r="C633" s="42">
        <v>25</v>
      </c>
      <c r="D633" s="48">
        <f t="shared" si="90"/>
        <v>0.14204545454545456</v>
      </c>
      <c r="E633" s="42">
        <v>2</v>
      </c>
      <c r="F633" s="42">
        <v>41</v>
      </c>
      <c r="G633" s="48">
        <f t="shared" si="91"/>
        <v>0.95348837209302328</v>
      </c>
      <c r="H633" s="44">
        <v>187</v>
      </c>
      <c r="I633" s="44">
        <v>37</v>
      </c>
      <c r="J633" s="45">
        <f t="shared" si="92"/>
        <v>0.19786096256684493</v>
      </c>
      <c r="K633" s="44">
        <v>0</v>
      </c>
      <c r="L633" s="44">
        <v>38</v>
      </c>
      <c r="M633" s="45">
        <f t="shared" si="93"/>
        <v>1</v>
      </c>
      <c r="N633" s="42">
        <v>190</v>
      </c>
      <c r="O633" s="42">
        <v>28</v>
      </c>
      <c r="P633" s="48">
        <f t="shared" si="94"/>
        <v>0.14736842105263157</v>
      </c>
      <c r="Q633" s="42">
        <v>6</v>
      </c>
      <c r="R633" s="42">
        <v>78</v>
      </c>
      <c r="S633" s="48">
        <f t="shared" si="95"/>
        <v>0.9285714285714286</v>
      </c>
      <c r="T633" s="44">
        <v>195</v>
      </c>
      <c r="U633" s="45">
        <f t="shared" si="96"/>
        <v>0.24615384615384617</v>
      </c>
      <c r="V633" s="44">
        <v>4</v>
      </c>
      <c r="W633" s="44">
        <v>44</v>
      </c>
      <c r="X633" s="45">
        <f t="shared" si="97"/>
        <v>0.91666666666666663</v>
      </c>
      <c r="Y633" s="49">
        <f t="shared" si="98"/>
        <v>0.18335717107969432</v>
      </c>
      <c r="Z633" s="49">
        <f t="shared" si="99"/>
        <v>0.94968161683277963</v>
      </c>
    </row>
    <row r="634" spans="1:26" x14ac:dyDescent="0.25">
      <c r="A634" s="47">
        <v>4400</v>
      </c>
      <c r="B634" s="42">
        <v>289</v>
      </c>
      <c r="C634" s="42">
        <v>73</v>
      </c>
      <c r="D634" s="48">
        <f t="shared" si="90"/>
        <v>0.25259515570934254</v>
      </c>
      <c r="E634" s="42">
        <v>2</v>
      </c>
      <c r="F634" s="42">
        <v>12</v>
      </c>
      <c r="G634" s="48">
        <f t="shared" si="91"/>
        <v>0.8571428571428571</v>
      </c>
      <c r="H634" s="44">
        <v>318</v>
      </c>
      <c r="I634" s="44">
        <v>37</v>
      </c>
      <c r="J634" s="45">
        <f t="shared" si="92"/>
        <v>0.11635220125786164</v>
      </c>
      <c r="K634" s="44">
        <v>7</v>
      </c>
      <c r="L634" s="44">
        <v>17</v>
      </c>
      <c r="M634" s="45">
        <f t="shared" si="93"/>
        <v>0.70833333333333337</v>
      </c>
      <c r="N634" s="42">
        <v>357</v>
      </c>
      <c r="O634" s="42">
        <v>72</v>
      </c>
      <c r="P634" s="48">
        <f t="shared" si="94"/>
        <v>0.20168067226890757</v>
      </c>
      <c r="Q634" s="42">
        <v>27</v>
      </c>
      <c r="R634" s="42">
        <v>47</v>
      </c>
      <c r="S634" s="48">
        <f t="shared" si="95"/>
        <v>0.63513513513513509</v>
      </c>
      <c r="T634" s="44">
        <v>363</v>
      </c>
      <c r="U634" s="45">
        <f t="shared" si="96"/>
        <v>0.10192837465564739</v>
      </c>
      <c r="V634" s="44">
        <v>9</v>
      </c>
      <c r="W634" s="44">
        <v>28</v>
      </c>
      <c r="X634" s="45">
        <f t="shared" si="97"/>
        <v>0.7567567567567568</v>
      </c>
      <c r="Y634" s="49">
        <f t="shared" si="98"/>
        <v>0.16813910097293977</v>
      </c>
      <c r="Z634" s="49">
        <f t="shared" si="99"/>
        <v>0.73934202059202059</v>
      </c>
    </row>
    <row r="635" spans="1:26" x14ac:dyDescent="0.25">
      <c r="A635" s="47">
        <v>4410</v>
      </c>
      <c r="B635" s="42">
        <v>2635</v>
      </c>
      <c r="C635" s="42">
        <v>465</v>
      </c>
      <c r="D635" s="48">
        <f t="shared" si="90"/>
        <v>0.17647058823529413</v>
      </c>
      <c r="E635" s="42">
        <v>32</v>
      </c>
      <c r="F635" s="42">
        <v>186</v>
      </c>
      <c r="G635" s="48">
        <f t="shared" si="91"/>
        <v>0.85321100917431192</v>
      </c>
      <c r="H635" s="44">
        <v>2736</v>
      </c>
      <c r="I635" s="44">
        <v>363</v>
      </c>
      <c r="J635" s="45">
        <f t="shared" si="92"/>
        <v>0.13267543859649122</v>
      </c>
      <c r="K635" s="44">
        <v>64</v>
      </c>
      <c r="L635" s="44">
        <v>179</v>
      </c>
      <c r="M635" s="45">
        <f t="shared" si="93"/>
        <v>0.73662551440329216</v>
      </c>
      <c r="N635" s="42">
        <v>2967</v>
      </c>
      <c r="O635" s="42">
        <v>433</v>
      </c>
      <c r="P635" s="48">
        <f t="shared" si="94"/>
        <v>0.1459386585776879</v>
      </c>
      <c r="Q635" s="42">
        <v>213</v>
      </c>
      <c r="R635" s="42">
        <v>480</v>
      </c>
      <c r="S635" s="48">
        <f t="shared" si="95"/>
        <v>0.69264069264069261</v>
      </c>
      <c r="T635" s="44">
        <v>2937</v>
      </c>
      <c r="U635" s="45">
        <f t="shared" si="96"/>
        <v>0.12359550561797752</v>
      </c>
      <c r="V635" s="44">
        <v>155</v>
      </c>
      <c r="W635" s="44">
        <v>208</v>
      </c>
      <c r="X635" s="45">
        <f t="shared" si="97"/>
        <v>0.57300275482093666</v>
      </c>
      <c r="Y635" s="49">
        <f t="shared" si="98"/>
        <v>0.14467004775686271</v>
      </c>
      <c r="Z635" s="49">
        <f t="shared" si="99"/>
        <v>0.71386999275980834</v>
      </c>
    </row>
    <row r="636" spans="1:26" x14ac:dyDescent="0.25">
      <c r="A636" s="47">
        <v>4429</v>
      </c>
      <c r="B636" s="42">
        <v>648</v>
      </c>
      <c r="C636" s="42">
        <v>141</v>
      </c>
      <c r="D636" s="48">
        <f t="shared" si="90"/>
        <v>0.21759259259259259</v>
      </c>
      <c r="E636" s="42">
        <v>7</v>
      </c>
      <c r="F636" s="42">
        <v>45</v>
      </c>
      <c r="G636" s="48">
        <f t="shared" si="91"/>
        <v>0.86538461538461542</v>
      </c>
      <c r="H636" s="44">
        <v>939</v>
      </c>
      <c r="I636" s="44">
        <v>164</v>
      </c>
      <c r="J636" s="45">
        <f t="shared" si="92"/>
        <v>0.17465388711395102</v>
      </c>
      <c r="K636" s="44">
        <v>22</v>
      </c>
      <c r="L636" s="44">
        <v>68</v>
      </c>
      <c r="M636" s="45">
        <f t="shared" si="93"/>
        <v>0.75555555555555554</v>
      </c>
      <c r="N636" s="42">
        <v>1363</v>
      </c>
      <c r="O636" s="42">
        <v>222</v>
      </c>
      <c r="P636" s="48">
        <f t="shared" si="94"/>
        <v>0.16287600880410857</v>
      </c>
      <c r="Q636" s="42">
        <v>84</v>
      </c>
      <c r="R636" s="42">
        <v>265</v>
      </c>
      <c r="S636" s="48">
        <f t="shared" si="95"/>
        <v>0.75931232091690548</v>
      </c>
      <c r="T636" s="44">
        <v>1619</v>
      </c>
      <c r="U636" s="45">
        <f t="shared" si="96"/>
        <v>0.12909203211859172</v>
      </c>
      <c r="V636" s="44">
        <v>70</v>
      </c>
      <c r="W636" s="44">
        <v>139</v>
      </c>
      <c r="X636" s="45">
        <f t="shared" si="97"/>
        <v>0.66507177033492826</v>
      </c>
      <c r="Y636" s="49">
        <f t="shared" si="98"/>
        <v>0.17105363015731098</v>
      </c>
      <c r="Z636" s="49">
        <f t="shared" si="99"/>
        <v>0.76133106554800112</v>
      </c>
    </row>
    <row r="637" spans="1:26" x14ac:dyDescent="0.25">
      <c r="A637" s="47">
        <v>4432</v>
      </c>
      <c r="B637" s="42">
        <v>149</v>
      </c>
      <c r="C637" s="42">
        <v>8</v>
      </c>
      <c r="D637" s="48">
        <f t="shared" si="90"/>
        <v>5.3691275167785234E-2</v>
      </c>
      <c r="E637" s="42">
        <v>1</v>
      </c>
      <c r="F637" s="42">
        <v>1</v>
      </c>
      <c r="G637" s="48">
        <f t="shared" si="91"/>
        <v>0.5</v>
      </c>
      <c r="H637" s="44">
        <v>93</v>
      </c>
      <c r="I637" s="44">
        <v>3</v>
      </c>
      <c r="J637" s="45">
        <f t="shared" si="92"/>
        <v>3.2258064516129031E-2</v>
      </c>
      <c r="K637" s="44">
        <v>1</v>
      </c>
      <c r="L637" s="44">
        <v>0</v>
      </c>
      <c r="M637" s="45">
        <f t="shared" si="93"/>
        <v>0</v>
      </c>
      <c r="N637" s="42">
        <v>110</v>
      </c>
      <c r="O637" s="42">
        <v>11</v>
      </c>
      <c r="P637" s="48">
        <f t="shared" si="94"/>
        <v>0.1</v>
      </c>
      <c r="Q637" s="42">
        <v>2</v>
      </c>
      <c r="R637" s="42">
        <v>0</v>
      </c>
      <c r="S637" s="48">
        <f t="shared" si="95"/>
        <v>0</v>
      </c>
      <c r="T637" s="44">
        <v>121</v>
      </c>
      <c r="U637" s="45">
        <f t="shared" si="96"/>
        <v>8.2644628099173556E-3</v>
      </c>
      <c r="V637" s="44">
        <v>1</v>
      </c>
      <c r="W637" s="44">
        <v>0</v>
      </c>
      <c r="X637" s="45">
        <f t="shared" si="97"/>
        <v>0</v>
      </c>
      <c r="Y637" s="49">
        <f t="shared" si="98"/>
        <v>4.8553450623457908E-2</v>
      </c>
      <c r="Z637" s="49">
        <f t="shared" si="99"/>
        <v>0.125</v>
      </c>
    </row>
    <row r="638" spans="1:26" x14ac:dyDescent="0.25">
      <c r="A638" s="47">
        <v>4452</v>
      </c>
      <c r="B638" s="42">
        <v>1518</v>
      </c>
      <c r="C638" s="42">
        <v>303</v>
      </c>
      <c r="D638" s="48">
        <f t="shared" si="90"/>
        <v>0.19960474308300397</v>
      </c>
      <c r="E638" s="42">
        <v>21</v>
      </c>
      <c r="F638" s="42">
        <v>84</v>
      </c>
      <c r="G638" s="48">
        <f t="shared" si="91"/>
        <v>0.8</v>
      </c>
      <c r="H638" s="44">
        <v>1966</v>
      </c>
      <c r="I638" s="44">
        <v>261</v>
      </c>
      <c r="J638" s="45">
        <f t="shared" si="92"/>
        <v>0.13275686673448628</v>
      </c>
      <c r="K638" s="44">
        <v>42</v>
      </c>
      <c r="L638" s="44">
        <v>128</v>
      </c>
      <c r="M638" s="45">
        <f t="shared" si="93"/>
        <v>0.75294117647058822</v>
      </c>
      <c r="N638" s="42">
        <v>3374</v>
      </c>
      <c r="O638" s="42">
        <v>539</v>
      </c>
      <c r="P638" s="48">
        <f t="shared" si="94"/>
        <v>0.15975103734439833</v>
      </c>
      <c r="Q638" s="42">
        <v>234</v>
      </c>
      <c r="R638" s="42">
        <v>597</v>
      </c>
      <c r="S638" s="48">
        <f t="shared" si="95"/>
        <v>0.71841155234657039</v>
      </c>
      <c r="T638" s="44">
        <v>4242</v>
      </c>
      <c r="U638" s="45">
        <f t="shared" si="96"/>
        <v>0.10702498821310702</v>
      </c>
      <c r="V638" s="44">
        <v>200</v>
      </c>
      <c r="W638" s="44">
        <v>254</v>
      </c>
      <c r="X638" s="45">
        <f t="shared" si="97"/>
        <v>0.55947136563876654</v>
      </c>
      <c r="Y638" s="49">
        <f t="shared" si="98"/>
        <v>0.14978440884374888</v>
      </c>
      <c r="Z638" s="49">
        <f t="shared" si="99"/>
        <v>0.70770602361398138</v>
      </c>
    </row>
    <row r="639" spans="1:26" x14ac:dyDescent="0.25">
      <c r="A639" s="47">
        <v>4454</v>
      </c>
      <c r="B639" s="42">
        <v>2165</v>
      </c>
      <c r="C639" s="42">
        <v>431</v>
      </c>
      <c r="D639" s="48">
        <f t="shared" si="90"/>
        <v>0.19907621247113164</v>
      </c>
      <c r="E639" s="42">
        <v>18</v>
      </c>
      <c r="F639" s="42">
        <v>161</v>
      </c>
      <c r="G639" s="48">
        <f t="shared" si="91"/>
        <v>0.8994413407821229</v>
      </c>
      <c r="H639" s="44">
        <v>2269</v>
      </c>
      <c r="I639" s="44">
        <v>314</v>
      </c>
      <c r="J639" s="45">
        <f t="shared" si="92"/>
        <v>0.13838695460555311</v>
      </c>
      <c r="K639" s="44">
        <v>39</v>
      </c>
      <c r="L639" s="44">
        <v>189</v>
      </c>
      <c r="M639" s="45">
        <f t="shared" si="93"/>
        <v>0.82894736842105265</v>
      </c>
      <c r="N639" s="42">
        <v>2581</v>
      </c>
      <c r="O639" s="42">
        <v>442</v>
      </c>
      <c r="P639" s="48">
        <f t="shared" si="94"/>
        <v>0.17125145292522279</v>
      </c>
      <c r="Q639" s="42">
        <v>143</v>
      </c>
      <c r="R639" s="42">
        <v>500</v>
      </c>
      <c r="S639" s="48">
        <f t="shared" si="95"/>
        <v>0.77760497667185069</v>
      </c>
      <c r="T639" s="44">
        <v>2733</v>
      </c>
      <c r="U639" s="45">
        <f t="shared" si="96"/>
        <v>0.12038053421148921</v>
      </c>
      <c r="V639" s="44">
        <v>88</v>
      </c>
      <c r="W639" s="44">
        <v>241</v>
      </c>
      <c r="X639" s="45">
        <f t="shared" si="97"/>
        <v>0.73252279635258355</v>
      </c>
      <c r="Y639" s="49">
        <f t="shared" si="98"/>
        <v>0.1572737885533492</v>
      </c>
      <c r="Z639" s="49">
        <f t="shared" si="99"/>
        <v>0.80962912055690239</v>
      </c>
    </row>
    <row r="640" spans="1:26" x14ac:dyDescent="0.25">
      <c r="A640" s="47">
        <v>4456</v>
      </c>
      <c r="B640" s="42">
        <v>1042</v>
      </c>
      <c r="C640" s="42">
        <v>291</v>
      </c>
      <c r="D640" s="48">
        <f t="shared" si="90"/>
        <v>0.27927063339731284</v>
      </c>
      <c r="E640" s="42">
        <v>23</v>
      </c>
      <c r="F640" s="42">
        <v>172</v>
      </c>
      <c r="G640" s="48">
        <f t="shared" si="91"/>
        <v>0.88205128205128203</v>
      </c>
      <c r="H640" s="44">
        <v>1042</v>
      </c>
      <c r="I640" s="44">
        <v>274</v>
      </c>
      <c r="J640" s="45">
        <f t="shared" si="92"/>
        <v>0.26295585412667949</v>
      </c>
      <c r="K640" s="44">
        <v>37</v>
      </c>
      <c r="L640" s="44">
        <v>146</v>
      </c>
      <c r="M640" s="45">
        <f t="shared" si="93"/>
        <v>0.79781420765027322</v>
      </c>
      <c r="N640" s="42">
        <v>1068</v>
      </c>
      <c r="O640" s="42">
        <v>238</v>
      </c>
      <c r="P640" s="48">
        <f t="shared" si="94"/>
        <v>0.22284644194756553</v>
      </c>
      <c r="Q640" s="42">
        <v>83</v>
      </c>
      <c r="R640" s="42">
        <v>353</v>
      </c>
      <c r="S640" s="48">
        <f t="shared" si="95"/>
        <v>0.80963302752293576</v>
      </c>
      <c r="T640" s="44">
        <v>1029</v>
      </c>
      <c r="U640" s="45">
        <f t="shared" si="96"/>
        <v>0.24295432458697766</v>
      </c>
      <c r="V640" s="44">
        <v>94</v>
      </c>
      <c r="W640" s="44">
        <v>156</v>
      </c>
      <c r="X640" s="45">
        <f t="shared" si="97"/>
        <v>0.624</v>
      </c>
      <c r="Y640" s="49">
        <f t="shared" si="98"/>
        <v>0.25200681351463383</v>
      </c>
      <c r="Z640" s="49">
        <f t="shared" si="99"/>
        <v>0.77837462930612278</v>
      </c>
    </row>
    <row r="641" spans="1:26" x14ac:dyDescent="0.25">
      <c r="A641" s="47">
        <v>4458</v>
      </c>
      <c r="B641" s="42">
        <v>0</v>
      </c>
      <c r="C641" s="42">
        <v>0</v>
      </c>
      <c r="D641" s="48">
        <f t="shared" si="90"/>
        <v>0</v>
      </c>
      <c r="E641" s="42">
        <v>0</v>
      </c>
      <c r="F641" s="42">
        <v>0</v>
      </c>
      <c r="G641" s="48">
        <f t="shared" si="91"/>
        <v>0</v>
      </c>
      <c r="H641" s="44">
        <v>7</v>
      </c>
      <c r="I641" s="44">
        <v>0</v>
      </c>
      <c r="J641" s="45">
        <f t="shared" si="92"/>
        <v>0</v>
      </c>
      <c r="K641" s="44">
        <v>0</v>
      </c>
      <c r="L641" s="44">
        <v>0</v>
      </c>
      <c r="M641" s="45">
        <f t="shared" si="93"/>
        <v>0</v>
      </c>
      <c r="N641" s="42">
        <v>14</v>
      </c>
      <c r="O641" s="42">
        <v>1</v>
      </c>
      <c r="P641" s="48">
        <f t="shared" si="94"/>
        <v>7.1428571428571425E-2</v>
      </c>
      <c r="Q641" s="42">
        <v>0</v>
      </c>
      <c r="R641" s="42">
        <v>2</v>
      </c>
      <c r="S641" s="48">
        <f t="shared" si="95"/>
        <v>1</v>
      </c>
      <c r="T641" s="44">
        <v>17</v>
      </c>
      <c r="U641" s="45">
        <f t="shared" si="96"/>
        <v>0</v>
      </c>
      <c r="V641" s="44">
        <v>0</v>
      </c>
      <c r="W641" s="44">
        <v>0</v>
      </c>
      <c r="X641" s="45">
        <f t="shared" si="97"/>
        <v>0</v>
      </c>
      <c r="Y641" s="49">
        <f t="shared" si="98"/>
        <v>1.7857142857142856E-2</v>
      </c>
      <c r="Z641" s="49">
        <f t="shared" si="99"/>
        <v>0.25</v>
      </c>
    </row>
    <row r="642" spans="1:26" x14ac:dyDescent="0.25">
      <c r="A642" s="47">
        <v>4475</v>
      </c>
      <c r="B642" s="42">
        <v>42</v>
      </c>
      <c r="C642" s="42">
        <v>8</v>
      </c>
      <c r="D642" s="48">
        <f t="shared" ref="D642:D705" si="100">IF(C642&gt;0, C642/B642, 0)</f>
        <v>0.19047619047619047</v>
      </c>
      <c r="E642" s="42">
        <v>6</v>
      </c>
      <c r="F642" s="42">
        <v>1</v>
      </c>
      <c r="G642" s="48">
        <f t="shared" ref="G642:G705" si="101">IF(F642&gt;0, F642/(F642+E642), 0)</f>
        <v>0.14285714285714285</v>
      </c>
      <c r="H642" s="44">
        <v>41</v>
      </c>
      <c r="I642" s="44">
        <v>11</v>
      </c>
      <c r="J642" s="45">
        <f t="shared" ref="J642:J705" si="102">IF(I642&gt;0, I642/H642, 0)</f>
        <v>0.26829268292682928</v>
      </c>
      <c r="K642" s="44">
        <v>10</v>
      </c>
      <c r="L642" s="44">
        <v>0</v>
      </c>
      <c r="M642" s="45">
        <f t="shared" ref="M642:M705" si="103">IF(L642&gt;0, L642/(L642+K642), 0)</f>
        <v>0</v>
      </c>
      <c r="N642" s="42">
        <v>46</v>
      </c>
      <c r="O642" s="42">
        <v>5</v>
      </c>
      <c r="P642" s="48">
        <f t="shared" ref="P642:P705" si="104">IF(O642&gt;0, O642/N642, 0)</f>
        <v>0.10869565217391304</v>
      </c>
      <c r="Q642" s="42">
        <v>17</v>
      </c>
      <c r="R642" s="42">
        <v>8</v>
      </c>
      <c r="S642" s="48">
        <f t="shared" ref="S642:S705" si="105">IF(R642&gt;0, R642/(R642+Q642), 0)</f>
        <v>0.32</v>
      </c>
      <c r="T642" s="44">
        <v>50</v>
      </c>
      <c r="U642" s="45">
        <f t="shared" ref="U642:U705" si="106">IF(W642+V642&gt;0, (W642+V642)/T642, 0)</f>
        <v>0.38</v>
      </c>
      <c r="V642" s="44">
        <v>14</v>
      </c>
      <c r="W642" s="44">
        <v>5</v>
      </c>
      <c r="X642" s="45">
        <f t="shared" ref="X642:X705" si="107">IF(W642&gt;0, W642/(W642+V642), 0)</f>
        <v>0.26315789473684209</v>
      </c>
      <c r="Y642" s="49">
        <f t="shared" ref="Y642:Y706" si="108">AVERAGE(U642,P642,J642,D642)</f>
        <v>0.23686613139423318</v>
      </c>
      <c r="Z642" s="49">
        <f t="shared" ref="Z642:Z706" si="109">AVERAGE(X642,S642,M642,G642)</f>
        <v>0.18150375939849622</v>
      </c>
    </row>
    <row r="643" spans="1:26" x14ac:dyDescent="0.25">
      <c r="A643" s="47">
        <v>4478</v>
      </c>
      <c r="B643" s="42">
        <v>0</v>
      </c>
      <c r="C643" s="42">
        <v>0</v>
      </c>
      <c r="D643" s="48">
        <f t="shared" si="100"/>
        <v>0</v>
      </c>
      <c r="E643" s="42">
        <v>0</v>
      </c>
      <c r="F643" s="42">
        <v>0</v>
      </c>
      <c r="G643" s="48">
        <f t="shared" si="101"/>
        <v>0</v>
      </c>
      <c r="H643" s="44">
        <v>0</v>
      </c>
      <c r="I643" s="44">
        <v>0</v>
      </c>
      <c r="J643" s="45">
        <f t="shared" si="102"/>
        <v>0</v>
      </c>
      <c r="K643" s="44">
        <v>0</v>
      </c>
      <c r="L643" s="44">
        <v>0</v>
      </c>
      <c r="M643" s="45">
        <f t="shared" si="103"/>
        <v>0</v>
      </c>
      <c r="N643" s="42">
        <v>0</v>
      </c>
      <c r="O643" s="42">
        <v>0</v>
      </c>
      <c r="P643" s="48">
        <f t="shared" si="104"/>
        <v>0</v>
      </c>
      <c r="Q643" s="42">
        <v>0</v>
      </c>
      <c r="R643" s="42">
        <v>0</v>
      </c>
      <c r="S643" s="48">
        <f t="shared" si="105"/>
        <v>0</v>
      </c>
      <c r="T643" s="44">
        <v>0</v>
      </c>
      <c r="U643" s="45">
        <f t="shared" si="106"/>
        <v>0</v>
      </c>
      <c r="V643" s="44">
        <v>0</v>
      </c>
      <c r="W643" s="44">
        <v>0</v>
      </c>
      <c r="X643" s="45">
        <f t="shared" si="107"/>
        <v>0</v>
      </c>
      <c r="Y643" s="49">
        <f t="shared" si="108"/>
        <v>0</v>
      </c>
      <c r="Z643" s="49">
        <f t="shared" si="109"/>
        <v>0</v>
      </c>
    </row>
    <row r="644" spans="1:26" x14ac:dyDescent="0.25">
      <c r="A644" s="47">
        <v>4480</v>
      </c>
      <c r="B644" s="42">
        <v>378</v>
      </c>
      <c r="C644" s="42">
        <v>89</v>
      </c>
      <c r="D644" s="48">
        <f t="shared" si="100"/>
        <v>0.23544973544973544</v>
      </c>
      <c r="E644" s="42">
        <v>0</v>
      </c>
      <c r="F644" s="42">
        <v>44</v>
      </c>
      <c r="G644" s="48">
        <f t="shared" si="101"/>
        <v>1</v>
      </c>
      <c r="H644" s="44">
        <v>518</v>
      </c>
      <c r="I644" s="44">
        <v>123</v>
      </c>
      <c r="J644" s="45">
        <f t="shared" si="102"/>
        <v>0.23745173745173745</v>
      </c>
      <c r="K644" s="44">
        <v>3</v>
      </c>
      <c r="L644" s="44">
        <v>68</v>
      </c>
      <c r="M644" s="45">
        <f t="shared" si="103"/>
        <v>0.95774647887323938</v>
      </c>
      <c r="N644" s="42">
        <v>687</v>
      </c>
      <c r="O644" s="42">
        <v>78</v>
      </c>
      <c r="P644" s="48">
        <f t="shared" si="104"/>
        <v>0.11353711790393013</v>
      </c>
      <c r="Q644" s="42">
        <v>27</v>
      </c>
      <c r="R644" s="42">
        <v>229</v>
      </c>
      <c r="S644" s="48">
        <f t="shared" si="105"/>
        <v>0.89453125</v>
      </c>
      <c r="T644" s="44">
        <v>792</v>
      </c>
      <c r="U644" s="45">
        <f t="shared" si="106"/>
        <v>0.17045454545454544</v>
      </c>
      <c r="V644" s="44">
        <v>34</v>
      </c>
      <c r="W644" s="44">
        <v>101</v>
      </c>
      <c r="X644" s="45">
        <f t="shared" si="107"/>
        <v>0.74814814814814812</v>
      </c>
      <c r="Y644" s="49">
        <f t="shared" si="108"/>
        <v>0.18922328406498712</v>
      </c>
      <c r="Z644" s="49">
        <f t="shared" si="109"/>
        <v>0.90010646925534687</v>
      </c>
    </row>
    <row r="645" spans="1:26" x14ac:dyDescent="0.25">
      <c r="A645" s="47">
        <v>4483</v>
      </c>
      <c r="B645" s="42">
        <v>54</v>
      </c>
      <c r="C645" s="42">
        <v>13</v>
      </c>
      <c r="D645" s="48">
        <f t="shared" si="100"/>
        <v>0.24074074074074073</v>
      </c>
      <c r="E645" s="42">
        <v>1</v>
      </c>
      <c r="F645" s="42">
        <v>2</v>
      </c>
      <c r="G645" s="48">
        <f t="shared" si="101"/>
        <v>0.66666666666666663</v>
      </c>
      <c r="H645" s="44">
        <v>51</v>
      </c>
      <c r="I645" s="44">
        <v>6</v>
      </c>
      <c r="J645" s="45">
        <f t="shared" si="102"/>
        <v>0.11764705882352941</v>
      </c>
      <c r="K645" s="44">
        <v>1</v>
      </c>
      <c r="L645" s="44">
        <v>2</v>
      </c>
      <c r="M645" s="45">
        <f t="shared" si="103"/>
        <v>0.66666666666666663</v>
      </c>
      <c r="N645" s="42">
        <v>50</v>
      </c>
      <c r="O645" s="42">
        <v>5</v>
      </c>
      <c r="P645" s="48">
        <f t="shared" si="104"/>
        <v>0.1</v>
      </c>
      <c r="Q645" s="42">
        <v>5</v>
      </c>
      <c r="R645" s="42">
        <v>9</v>
      </c>
      <c r="S645" s="48">
        <f t="shared" si="105"/>
        <v>0.6428571428571429</v>
      </c>
      <c r="T645" s="44">
        <v>51</v>
      </c>
      <c r="U645" s="45">
        <f t="shared" si="106"/>
        <v>0.13725490196078433</v>
      </c>
      <c r="V645" s="44">
        <v>2</v>
      </c>
      <c r="W645" s="44">
        <v>5</v>
      </c>
      <c r="X645" s="45">
        <f t="shared" si="107"/>
        <v>0.7142857142857143</v>
      </c>
      <c r="Y645" s="49">
        <f t="shared" si="108"/>
        <v>0.14891067538126362</v>
      </c>
      <c r="Z645" s="49">
        <f t="shared" si="109"/>
        <v>0.67261904761904756</v>
      </c>
    </row>
    <row r="646" spans="1:26" x14ac:dyDescent="0.25">
      <c r="A646" s="47">
        <v>4485</v>
      </c>
      <c r="B646" s="42">
        <v>459</v>
      </c>
      <c r="C646" s="42">
        <v>93</v>
      </c>
      <c r="D646" s="48">
        <f t="shared" si="100"/>
        <v>0.20261437908496732</v>
      </c>
      <c r="E646" s="42">
        <v>8</v>
      </c>
      <c r="F646" s="42">
        <v>22</v>
      </c>
      <c r="G646" s="48">
        <f t="shared" si="101"/>
        <v>0.73333333333333328</v>
      </c>
      <c r="H646" s="44">
        <v>420</v>
      </c>
      <c r="I646" s="44">
        <v>56</v>
      </c>
      <c r="J646" s="45">
        <f t="shared" si="102"/>
        <v>0.13333333333333333</v>
      </c>
      <c r="K646" s="44">
        <v>6</v>
      </c>
      <c r="L646" s="44">
        <v>21</v>
      </c>
      <c r="M646" s="45">
        <f t="shared" si="103"/>
        <v>0.77777777777777779</v>
      </c>
      <c r="N646" s="42">
        <v>437</v>
      </c>
      <c r="O646" s="42">
        <v>67</v>
      </c>
      <c r="P646" s="48">
        <f t="shared" si="104"/>
        <v>0.15331807780320367</v>
      </c>
      <c r="Q646" s="42">
        <v>27</v>
      </c>
      <c r="R646" s="42">
        <v>61</v>
      </c>
      <c r="S646" s="48">
        <f t="shared" si="105"/>
        <v>0.69318181818181823</v>
      </c>
      <c r="T646" s="44">
        <v>441</v>
      </c>
      <c r="U646" s="45">
        <f t="shared" si="106"/>
        <v>6.5759637188208611E-2</v>
      </c>
      <c r="V646" s="44">
        <v>6</v>
      </c>
      <c r="W646" s="44">
        <v>23</v>
      </c>
      <c r="X646" s="45">
        <f t="shared" si="107"/>
        <v>0.7931034482758621</v>
      </c>
      <c r="Y646" s="49">
        <f t="shared" si="108"/>
        <v>0.13875635685242821</v>
      </c>
      <c r="Z646" s="49">
        <f t="shared" si="109"/>
        <v>0.74934909439219788</v>
      </c>
    </row>
    <row r="647" spans="1:26" x14ac:dyDescent="0.25">
      <c r="A647" s="47">
        <v>4487</v>
      </c>
      <c r="B647" s="42">
        <v>0</v>
      </c>
      <c r="C647" s="42">
        <v>0</v>
      </c>
      <c r="D647" s="48">
        <f t="shared" si="100"/>
        <v>0</v>
      </c>
      <c r="E647" s="42">
        <v>0</v>
      </c>
      <c r="F647" s="42">
        <v>0</v>
      </c>
      <c r="G647" s="48">
        <f t="shared" si="101"/>
        <v>0</v>
      </c>
      <c r="H647" s="44">
        <v>0</v>
      </c>
      <c r="I647" s="44">
        <v>0</v>
      </c>
      <c r="J647" s="45">
        <f t="shared" si="102"/>
        <v>0</v>
      </c>
      <c r="K647" s="44">
        <v>0</v>
      </c>
      <c r="L647" s="44">
        <v>0</v>
      </c>
      <c r="M647" s="45">
        <f t="shared" si="103"/>
        <v>0</v>
      </c>
      <c r="N647" s="42">
        <v>0</v>
      </c>
      <c r="O647" s="42">
        <v>0</v>
      </c>
      <c r="P647" s="48">
        <f t="shared" si="104"/>
        <v>0</v>
      </c>
      <c r="Q647" s="42">
        <v>0</v>
      </c>
      <c r="R647" s="42">
        <v>0</v>
      </c>
      <c r="S647" s="48">
        <f t="shared" si="105"/>
        <v>0</v>
      </c>
      <c r="T647" s="44">
        <v>0</v>
      </c>
      <c r="U647" s="45">
        <f t="shared" si="106"/>
        <v>0</v>
      </c>
      <c r="V647" s="44">
        <v>0</v>
      </c>
      <c r="W647" s="44">
        <v>0</v>
      </c>
      <c r="X647" s="45">
        <f t="shared" si="107"/>
        <v>0</v>
      </c>
      <c r="Y647" s="49">
        <f t="shared" si="108"/>
        <v>0</v>
      </c>
      <c r="Z647" s="49">
        <f t="shared" si="109"/>
        <v>0</v>
      </c>
    </row>
    <row r="648" spans="1:26" x14ac:dyDescent="0.25">
      <c r="A648" s="47">
        <v>4492</v>
      </c>
      <c r="B648" s="42">
        <v>773</v>
      </c>
      <c r="C648" s="42">
        <v>141</v>
      </c>
      <c r="D648" s="48">
        <f t="shared" si="100"/>
        <v>0.18240620957309184</v>
      </c>
      <c r="E648" s="42">
        <v>17</v>
      </c>
      <c r="F648" s="42">
        <v>27</v>
      </c>
      <c r="G648" s="48">
        <f t="shared" si="101"/>
        <v>0.61363636363636365</v>
      </c>
      <c r="H648" s="44">
        <v>819</v>
      </c>
      <c r="I648" s="44">
        <v>98</v>
      </c>
      <c r="J648" s="45">
        <f t="shared" si="102"/>
        <v>0.11965811965811966</v>
      </c>
      <c r="K648" s="44">
        <v>20</v>
      </c>
      <c r="L648" s="44">
        <v>34</v>
      </c>
      <c r="M648" s="45">
        <f t="shared" si="103"/>
        <v>0.62962962962962965</v>
      </c>
      <c r="N648" s="42">
        <v>976</v>
      </c>
      <c r="O648" s="42">
        <v>137</v>
      </c>
      <c r="P648" s="48">
        <f t="shared" si="104"/>
        <v>0.1403688524590164</v>
      </c>
      <c r="Q648" s="42">
        <v>94</v>
      </c>
      <c r="R648" s="42">
        <v>120</v>
      </c>
      <c r="S648" s="48">
        <f t="shared" si="105"/>
        <v>0.56074766355140182</v>
      </c>
      <c r="T648" s="44">
        <v>1021</v>
      </c>
      <c r="U648" s="45">
        <f t="shared" si="106"/>
        <v>0.11165523996082272</v>
      </c>
      <c r="V648" s="44">
        <v>70</v>
      </c>
      <c r="W648" s="44">
        <v>44</v>
      </c>
      <c r="X648" s="45">
        <f t="shared" si="107"/>
        <v>0.38596491228070173</v>
      </c>
      <c r="Y648" s="49">
        <f t="shared" si="108"/>
        <v>0.13852210541276266</v>
      </c>
      <c r="Z648" s="49">
        <f t="shared" si="109"/>
        <v>0.54749464227452427</v>
      </c>
    </row>
    <row r="649" spans="1:26" x14ac:dyDescent="0.25">
      <c r="A649" s="47">
        <v>4493</v>
      </c>
      <c r="B649" s="42">
        <v>422</v>
      </c>
      <c r="C649" s="42">
        <v>92</v>
      </c>
      <c r="D649" s="48">
        <f t="shared" si="100"/>
        <v>0.21800947867298578</v>
      </c>
      <c r="E649" s="42">
        <v>22</v>
      </c>
      <c r="F649" s="42">
        <v>59</v>
      </c>
      <c r="G649" s="48">
        <f t="shared" si="101"/>
        <v>0.72839506172839508</v>
      </c>
      <c r="H649" s="44">
        <v>325</v>
      </c>
      <c r="I649" s="44">
        <v>43</v>
      </c>
      <c r="J649" s="45">
        <f t="shared" si="102"/>
        <v>0.13230769230769232</v>
      </c>
      <c r="K649" s="44">
        <v>22</v>
      </c>
      <c r="L649" s="44">
        <v>81</v>
      </c>
      <c r="M649" s="45">
        <f t="shared" si="103"/>
        <v>0.78640776699029125</v>
      </c>
      <c r="N649" s="42">
        <v>605</v>
      </c>
      <c r="O649" s="42">
        <v>83</v>
      </c>
      <c r="P649" s="48">
        <f t="shared" si="104"/>
        <v>0.13719008264462809</v>
      </c>
      <c r="Q649" s="42">
        <v>52</v>
      </c>
      <c r="R649" s="42">
        <v>183</v>
      </c>
      <c r="S649" s="48">
        <f t="shared" si="105"/>
        <v>0.77872340425531916</v>
      </c>
      <c r="T649" s="44">
        <v>851</v>
      </c>
      <c r="U649" s="45">
        <f t="shared" si="106"/>
        <v>0.21739130434782608</v>
      </c>
      <c r="V649" s="44">
        <v>68</v>
      </c>
      <c r="W649" s="44">
        <v>117</v>
      </c>
      <c r="X649" s="45">
        <f t="shared" si="107"/>
        <v>0.63243243243243241</v>
      </c>
      <c r="Y649" s="49">
        <f t="shared" si="108"/>
        <v>0.17622463949328307</v>
      </c>
      <c r="Z649" s="49">
        <f t="shared" si="109"/>
        <v>0.7314896663516095</v>
      </c>
    </row>
    <row r="650" spans="1:26" x14ac:dyDescent="0.25">
      <c r="A650" s="47">
        <v>4494</v>
      </c>
      <c r="B650" s="42">
        <v>11</v>
      </c>
      <c r="C650" s="42">
        <v>4</v>
      </c>
      <c r="D650" s="48">
        <f t="shared" si="100"/>
        <v>0.36363636363636365</v>
      </c>
      <c r="E650" s="42">
        <v>0</v>
      </c>
      <c r="F650" s="42">
        <v>0</v>
      </c>
      <c r="G650" s="48">
        <f t="shared" si="101"/>
        <v>0</v>
      </c>
      <c r="H650" s="44">
        <v>15</v>
      </c>
      <c r="I650" s="44">
        <v>5</v>
      </c>
      <c r="J650" s="45">
        <f t="shared" si="102"/>
        <v>0.33333333333333331</v>
      </c>
      <c r="K650" s="44">
        <v>2</v>
      </c>
      <c r="L650" s="44">
        <v>1</v>
      </c>
      <c r="M650" s="45">
        <f t="shared" si="103"/>
        <v>0.33333333333333331</v>
      </c>
      <c r="N650" s="42">
        <v>12</v>
      </c>
      <c r="O650" s="42">
        <v>4</v>
      </c>
      <c r="P650" s="48">
        <f t="shared" si="104"/>
        <v>0.33333333333333331</v>
      </c>
      <c r="Q650" s="42">
        <v>0</v>
      </c>
      <c r="R650" s="42">
        <v>3</v>
      </c>
      <c r="S650" s="48">
        <f t="shared" si="105"/>
        <v>1</v>
      </c>
      <c r="T650" s="44">
        <v>8</v>
      </c>
      <c r="U650" s="45">
        <f t="shared" si="106"/>
        <v>0.125</v>
      </c>
      <c r="V650" s="44">
        <v>0</v>
      </c>
      <c r="W650" s="44">
        <v>1</v>
      </c>
      <c r="X650" s="45">
        <f t="shared" si="107"/>
        <v>1</v>
      </c>
      <c r="Y650" s="49">
        <f t="shared" si="108"/>
        <v>0.28882575757575757</v>
      </c>
      <c r="Z650" s="49">
        <f t="shared" si="109"/>
        <v>0.58333333333333337</v>
      </c>
    </row>
    <row r="651" spans="1:26" x14ac:dyDescent="0.25">
      <c r="A651" s="47">
        <v>4495</v>
      </c>
      <c r="B651" s="42">
        <v>150</v>
      </c>
      <c r="C651" s="42">
        <v>12</v>
      </c>
      <c r="D651" s="48">
        <f t="shared" si="100"/>
        <v>0.08</v>
      </c>
      <c r="E651" s="42">
        <v>12</v>
      </c>
      <c r="F651" s="42">
        <v>6</v>
      </c>
      <c r="G651" s="48">
        <f t="shared" si="101"/>
        <v>0.33333333333333331</v>
      </c>
      <c r="H651" s="44">
        <v>169</v>
      </c>
      <c r="I651" s="44">
        <v>12</v>
      </c>
      <c r="J651" s="45">
        <f t="shared" si="102"/>
        <v>7.1005917159763315E-2</v>
      </c>
      <c r="K651" s="44">
        <v>18</v>
      </c>
      <c r="L651" s="44">
        <v>7</v>
      </c>
      <c r="M651" s="45">
        <f t="shared" si="103"/>
        <v>0.28000000000000003</v>
      </c>
      <c r="N651" s="42">
        <v>183</v>
      </c>
      <c r="O651" s="42">
        <v>15</v>
      </c>
      <c r="P651" s="48">
        <f t="shared" si="104"/>
        <v>8.1967213114754092E-2</v>
      </c>
      <c r="Q651" s="42">
        <v>27</v>
      </c>
      <c r="R651" s="42">
        <v>14</v>
      </c>
      <c r="S651" s="48">
        <f t="shared" si="105"/>
        <v>0.34146341463414637</v>
      </c>
      <c r="T651" s="44">
        <v>170</v>
      </c>
      <c r="U651" s="45">
        <f t="shared" si="106"/>
        <v>0.18823529411764706</v>
      </c>
      <c r="V651" s="44">
        <v>19</v>
      </c>
      <c r="W651" s="44">
        <v>13</v>
      </c>
      <c r="X651" s="45">
        <f t="shared" si="107"/>
        <v>0.40625</v>
      </c>
      <c r="Y651" s="49">
        <f t="shared" si="108"/>
        <v>0.10530210609804112</v>
      </c>
      <c r="Z651" s="49">
        <f t="shared" si="109"/>
        <v>0.34026168699186993</v>
      </c>
    </row>
    <row r="652" spans="1:26" x14ac:dyDescent="0.25">
      <c r="A652" s="47">
        <v>4496</v>
      </c>
      <c r="B652" s="42">
        <v>635</v>
      </c>
      <c r="C652" s="42">
        <v>115</v>
      </c>
      <c r="D652" s="48">
        <f t="shared" si="100"/>
        <v>0.18110236220472442</v>
      </c>
      <c r="E652" s="42">
        <v>19</v>
      </c>
      <c r="F652" s="42">
        <v>10</v>
      </c>
      <c r="G652" s="48">
        <f t="shared" si="101"/>
        <v>0.34482758620689657</v>
      </c>
      <c r="H652" s="44">
        <v>621</v>
      </c>
      <c r="I652" s="44">
        <v>75</v>
      </c>
      <c r="J652" s="45">
        <f t="shared" si="102"/>
        <v>0.12077294685990338</v>
      </c>
      <c r="K652" s="44">
        <v>32</v>
      </c>
      <c r="L652" s="44">
        <v>16</v>
      </c>
      <c r="M652" s="45">
        <f t="shared" si="103"/>
        <v>0.33333333333333331</v>
      </c>
      <c r="N652" s="42">
        <v>699</v>
      </c>
      <c r="O652" s="42">
        <v>97</v>
      </c>
      <c r="P652" s="48">
        <f t="shared" si="104"/>
        <v>0.13876967095851217</v>
      </c>
      <c r="Q652" s="42">
        <v>88</v>
      </c>
      <c r="R652" s="42">
        <v>44</v>
      </c>
      <c r="S652" s="48">
        <f t="shared" si="105"/>
        <v>0.33333333333333331</v>
      </c>
      <c r="T652" s="44">
        <v>708</v>
      </c>
      <c r="U652" s="45">
        <f t="shared" si="106"/>
        <v>9.1807909604519775E-2</v>
      </c>
      <c r="V652" s="44">
        <v>41</v>
      </c>
      <c r="W652" s="44">
        <v>24</v>
      </c>
      <c r="X652" s="45">
        <f t="shared" si="107"/>
        <v>0.36923076923076925</v>
      </c>
      <c r="Y652" s="49">
        <f t="shared" si="108"/>
        <v>0.13311322240691492</v>
      </c>
      <c r="Z652" s="49">
        <f t="shared" si="109"/>
        <v>0.34518125552608309</v>
      </c>
    </row>
    <row r="653" spans="1:26" x14ac:dyDescent="0.25">
      <c r="A653" s="47">
        <v>4497</v>
      </c>
      <c r="B653" s="42">
        <v>2614</v>
      </c>
      <c r="C653" s="42">
        <v>541</v>
      </c>
      <c r="D653" s="48">
        <f t="shared" si="100"/>
        <v>0.20696250956388676</v>
      </c>
      <c r="E653" s="42">
        <v>58</v>
      </c>
      <c r="F653" s="42">
        <v>101</v>
      </c>
      <c r="G653" s="48">
        <f t="shared" si="101"/>
        <v>0.63522012578616349</v>
      </c>
      <c r="H653" s="44">
        <v>2804</v>
      </c>
      <c r="I653" s="44">
        <v>289</v>
      </c>
      <c r="J653" s="45">
        <f t="shared" si="102"/>
        <v>0.10306704707560628</v>
      </c>
      <c r="K653" s="44">
        <v>86</v>
      </c>
      <c r="L653" s="44">
        <v>98</v>
      </c>
      <c r="M653" s="45">
        <f t="shared" si="103"/>
        <v>0.53260869565217395</v>
      </c>
      <c r="N653" s="42">
        <v>3276</v>
      </c>
      <c r="O653" s="42">
        <v>501</v>
      </c>
      <c r="P653" s="48">
        <f t="shared" si="104"/>
        <v>0.15293040293040294</v>
      </c>
      <c r="Q653" s="42">
        <v>226</v>
      </c>
      <c r="R653" s="42">
        <v>212</v>
      </c>
      <c r="S653" s="48">
        <f t="shared" si="105"/>
        <v>0.48401826484018262</v>
      </c>
      <c r="T653" s="44">
        <v>3465</v>
      </c>
      <c r="U653" s="45">
        <f t="shared" si="106"/>
        <v>6.8109668109668106E-2</v>
      </c>
      <c r="V653" s="44">
        <v>137</v>
      </c>
      <c r="W653" s="44">
        <v>99</v>
      </c>
      <c r="X653" s="45">
        <f t="shared" si="107"/>
        <v>0.41949152542372881</v>
      </c>
      <c r="Y653" s="49">
        <f t="shared" si="108"/>
        <v>0.13276740691989103</v>
      </c>
      <c r="Z653" s="49">
        <f t="shared" si="109"/>
        <v>0.51783465292556219</v>
      </c>
    </row>
    <row r="654" spans="1:26" x14ac:dyDescent="0.25">
      <c r="A654" s="47">
        <v>4498</v>
      </c>
      <c r="B654" s="42">
        <v>580</v>
      </c>
      <c r="C654" s="42">
        <v>138</v>
      </c>
      <c r="D654" s="48">
        <f t="shared" si="100"/>
        <v>0.23793103448275862</v>
      </c>
      <c r="E654" s="42">
        <v>11</v>
      </c>
      <c r="F654" s="42">
        <v>144</v>
      </c>
      <c r="G654" s="48">
        <f t="shared" si="101"/>
        <v>0.92903225806451617</v>
      </c>
      <c r="H654" s="44">
        <v>587</v>
      </c>
      <c r="I654" s="44">
        <v>157</v>
      </c>
      <c r="J654" s="45">
        <f t="shared" si="102"/>
        <v>0.26746166950596251</v>
      </c>
      <c r="K654" s="44">
        <v>19</v>
      </c>
      <c r="L654" s="44">
        <v>133</v>
      </c>
      <c r="M654" s="45">
        <f t="shared" si="103"/>
        <v>0.875</v>
      </c>
      <c r="N654" s="42">
        <v>584</v>
      </c>
      <c r="O654" s="42">
        <v>116</v>
      </c>
      <c r="P654" s="48">
        <f t="shared" si="104"/>
        <v>0.19863013698630136</v>
      </c>
      <c r="Q654" s="42">
        <v>60</v>
      </c>
      <c r="R654" s="42">
        <v>252</v>
      </c>
      <c r="S654" s="48">
        <f t="shared" si="105"/>
        <v>0.80769230769230771</v>
      </c>
      <c r="T654" s="44">
        <v>570</v>
      </c>
      <c r="U654" s="45">
        <f t="shared" si="106"/>
        <v>0.31403508771929822</v>
      </c>
      <c r="V654" s="44">
        <v>56</v>
      </c>
      <c r="W654" s="44">
        <v>123</v>
      </c>
      <c r="X654" s="45">
        <f t="shared" si="107"/>
        <v>0.68715083798882681</v>
      </c>
      <c r="Y654" s="49">
        <f t="shared" si="108"/>
        <v>0.25451448217358019</v>
      </c>
      <c r="Z654" s="49">
        <f t="shared" si="109"/>
        <v>0.82471885093641273</v>
      </c>
    </row>
    <row r="655" spans="1:26" x14ac:dyDescent="0.25">
      <c r="A655" s="47">
        <v>4499</v>
      </c>
      <c r="B655" s="42">
        <v>3178</v>
      </c>
      <c r="C655" s="42">
        <v>736</v>
      </c>
      <c r="D655" s="48">
        <f t="shared" si="100"/>
        <v>0.2315921963499056</v>
      </c>
      <c r="E655" s="42">
        <v>50</v>
      </c>
      <c r="F655" s="42">
        <v>196</v>
      </c>
      <c r="G655" s="48">
        <f t="shared" si="101"/>
        <v>0.7967479674796748</v>
      </c>
      <c r="H655" s="44">
        <v>3451</v>
      </c>
      <c r="I655" s="44">
        <v>512</v>
      </c>
      <c r="J655" s="45">
        <f t="shared" si="102"/>
        <v>0.14836279339321937</v>
      </c>
      <c r="K655" s="44">
        <v>79</v>
      </c>
      <c r="L655" s="44">
        <v>192</v>
      </c>
      <c r="M655" s="45">
        <f t="shared" si="103"/>
        <v>0.70848708487084866</v>
      </c>
      <c r="N655" s="42">
        <v>3996</v>
      </c>
      <c r="O655" s="42">
        <v>665</v>
      </c>
      <c r="P655" s="48">
        <f t="shared" si="104"/>
        <v>0.16641641641641641</v>
      </c>
      <c r="Q655" s="42">
        <v>312</v>
      </c>
      <c r="R655" s="42">
        <v>584</v>
      </c>
      <c r="S655" s="48">
        <f t="shared" si="105"/>
        <v>0.6517857142857143</v>
      </c>
      <c r="T655" s="44">
        <v>4106</v>
      </c>
      <c r="U655" s="45">
        <f t="shared" si="106"/>
        <v>0.10886507549926937</v>
      </c>
      <c r="V655" s="44">
        <v>169</v>
      </c>
      <c r="W655" s="44">
        <v>278</v>
      </c>
      <c r="X655" s="45">
        <f t="shared" si="107"/>
        <v>0.62192393736017892</v>
      </c>
      <c r="Y655" s="49">
        <f t="shared" si="108"/>
        <v>0.16380912041470269</v>
      </c>
      <c r="Z655" s="49">
        <f t="shared" si="109"/>
        <v>0.6947361759991042</v>
      </c>
    </row>
    <row r="656" spans="1:26" x14ac:dyDescent="0.25">
      <c r="A656" s="47">
        <v>4503</v>
      </c>
      <c r="B656" s="42">
        <v>825</v>
      </c>
      <c r="C656" s="42">
        <v>207</v>
      </c>
      <c r="D656" s="48">
        <f t="shared" si="100"/>
        <v>0.25090909090909091</v>
      </c>
      <c r="E656" s="42">
        <v>49</v>
      </c>
      <c r="F656" s="42">
        <v>39</v>
      </c>
      <c r="G656" s="48">
        <f t="shared" si="101"/>
        <v>0.44318181818181818</v>
      </c>
      <c r="H656" s="44">
        <v>856</v>
      </c>
      <c r="I656" s="44">
        <v>152</v>
      </c>
      <c r="J656" s="45">
        <f t="shared" si="102"/>
        <v>0.17757009345794392</v>
      </c>
      <c r="K656" s="44">
        <v>60</v>
      </c>
      <c r="L656" s="44">
        <v>39</v>
      </c>
      <c r="M656" s="45">
        <f t="shared" si="103"/>
        <v>0.39393939393939392</v>
      </c>
      <c r="N656" s="42">
        <v>929</v>
      </c>
      <c r="O656" s="42">
        <v>204</v>
      </c>
      <c r="P656" s="48">
        <f t="shared" si="104"/>
        <v>0.21959095801937567</v>
      </c>
      <c r="Q656" s="42">
        <v>101</v>
      </c>
      <c r="R656" s="42">
        <v>92</v>
      </c>
      <c r="S656" s="48">
        <f t="shared" si="105"/>
        <v>0.47668393782383417</v>
      </c>
      <c r="T656" s="44">
        <v>933</v>
      </c>
      <c r="U656" s="45">
        <f t="shared" si="106"/>
        <v>0.10396570203644159</v>
      </c>
      <c r="V656" s="44">
        <v>48</v>
      </c>
      <c r="W656" s="44">
        <v>49</v>
      </c>
      <c r="X656" s="45">
        <f t="shared" si="107"/>
        <v>0.50515463917525771</v>
      </c>
      <c r="Y656" s="49">
        <f t="shared" si="108"/>
        <v>0.18800896110571302</v>
      </c>
      <c r="Z656" s="49">
        <f t="shared" si="109"/>
        <v>0.454739947280076</v>
      </c>
    </row>
    <row r="657" spans="1:26" x14ac:dyDescent="0.25">
      <c r="A657" s="47">
        <v>4508</v>
      </c>
      <c r="B657" s="42">
        <v>1976</v>
      </c>
      <c r="C657" s="42">
        <v>415</v>
      </c>
      <c r="D657" s="48">
        <f t="shared" si="100"/>
        <v>0.21002024291497975</v>
      </c>
      <c r="E657" s="42">
        <v>33</v>
      </c>
      <c r="F657" s="42">
        <v>202</v>
      </c>
      <c r="G657" s="48">
        <f t="shared" si="101"/>
        <v>0.8595744680851064</v>
      </c>
      <c r="H657" s="44">
        <v>1994</v>
      </c>
      <c r="I657" s="44">
        <v>310</v>
      </c>
      <c r="J657" s="45">
        <f t="shared" si="102"/>
        <v>0.15546639919759278</v>
      </c>
      <c r="K657" s="44">
        <v>54</v>
      </c>
      <c r="L657" s="44">
        <v>178</v>
      </c>
      <c r="M657" s="45">
        <f t="shared" si="103"/>
        <v>0.76724137931034486</v>
      </c>
      <c r="N657" s="42">
        <v>2132</v>
      </c>
      <c r="O657" s="42">
        <v>375</v>
      </c>
      <c r="P657" s="48">
        <f t="shared" si="104"/>
        <v>0.17589118198874296</v>
      </c>
      <c r="Q657" s="42">
        <v>170</v>
      </c>
      <c r="R657" s="42">
        <v>420</v>
      </c>
      <c r="S657" s="48">
        <f t="shared" si="105"/>
        <v>0.71186440677966101</v>
      </c>
      <c r="T657" s="44">
        <v>4055</v>
      </c>
      <c r="U657" s="45">
        <f t="shared" si="106"/>
        <v>0.12971639950678174</v>
      </c>
      <c r="V657" s="44">
        <v>229</v>
      </c>
      <c r="W657" s="44">
        <v>297</v>
      </c>
      <c r="X657" s="45">
        <f t="shared" si="107"/>
        <v>0.56463878326996197</v>
      </c>
      <c r="Y657" s="49">
        <f t="shared" si="108"/>
        <v>0.16777355590202431</v>
      </c>
      <c r="Z657" s="49">
        <f t="shared" si="109"/>
        <v>0.72582975936126859</v>
      </c>
    </row>
    <row r="658" spans="1:26" x14ac:dyDescent="0.25">
      <c r="A658" s="47">
        <v>4512</v>
      </c>
      <c r="B658" s="42">
        <v>0</v>
      </c>
      <c r="C658" s="42">
        <v>0</v>
      </c>
      <c r="D658" s="48">
        <f t="shared" si="100"/>
        <v>0</v>
      </c>
      <c r="E658" s="42">
        <v>0</v>
      </c>
      <c r="F658" s="42">
        <v>0</v>
      </c>
      <c r="G658" s="48">
        <f t="shared" si="101"/>
        <v>0</v>
      </c>
      <c r="H658" s="44">
        <v>0</v>
      </c>
      <c r="I658" s="44">
        <v>0</v>
      </c>
      <c r="J658" s="45">
        <f t="shared" si="102"/>
        <v>0</v>
      </c>
      <c r="K658" s="44">
        <v>0</v>
      </c>
      <c r="L658" s="44">
        <v>0</v>
      </c>
      <c r="M658" s="45">
        <f t="shared" si="103"/>
        <v>0</v>
      </c>
      <c r="N658" s="42">
        <v>0</v>
      </c>
      <c r="O658" s="42">
        <v>0</v>
      </c>
      <c r="P658" s="48">
        <f t="shared" si="104"/>
        <v>0</v>
      </c>
      <c r="Q658" s="42">
        <v>0</v>
      </c>
      <c r="R658" s="42">
        <v>0</v>
      </c>
      <c r="S658" s="48">
        <f t="shared" si="105"/>
        <v>0</v>
      </c>
      <c r="T658" s="44">
        <v>0</v>
      </c>
      <c r="U658" s="45">
        <f t="shared" si="106"/>
        <v>0</v>
      </c>
      <c r="V658" s="44">
        <v>0</v>
      </c>
      <c r="W658" s="44">
        <v>0</v>
      </c>
      <c r="X658" s="45">
        <f t="shared" si="107"/>
        <v>0</v>
      </c>
      <c r="Y658" s="49">
        <f t="shared" si="108"/>
        <v>0</v>
      </c>
      <c r="Z658" s="49">
        <f t="shared" si="109"/>
        <v>0</v>
      </c>
    </row>
    <row r="659" spans="1:26" x14ac:dyDescent="0.25">
      <c r="A659" s="47">
        <v>4528</v>
      </c>
      <c r="B659" s="42">
        <v>3475</v>
      </c>
      <c r="C659" s="42">
        <v>735</v>
      </c>
      <c r="D659" s="48">
        <f t="shared" si="100"/>
        <v>0.21151079136690648</v>
      </c>
      <c r="E659" s="42">
        <v>49</v>
      </c>
      <c r="F659" s="42">
        <v>324</v>
      </c>
      <c r="G659" s="48">
        <f t="shared" si="101"/>
        <v>0.86863270777479895</v>
      </c>
      <c r="H659" s="44">
        <v>3444</v>
      </c>
      <c r="I659" s="44">
        <v>567</v>
      </c>
      <c r="J659" s="45">
        <f t="shared" si="102"/>
        <v>0.16463414634146342</v>
      </c>
      <c r="K659" s="44">
        <v>80</v>
      </c>
      <c r="L659" s="44">
        <v>310</v>
      </c>
      <c r="M659" s="45">
        <f t="shared" si="103"/>
        <v>0.79487179487179482</v>
      </c>
      <c r="N659" s="42">
        <v>3683</v>
      </c>
      <c r="O659" s="42">
        <v>542</v>
      </c>
      <c r="P659" s="48">
        <f t="shared" si="104"/>
        <v>0.14716263915286451</v>
      </c>
      <c r="Q659" s="42">
        <v>276</v>
      </c>
      <c r="R659" s="42">
        <v>786</v>
      </c>
      <c r="S659" s="48">
        <f t="shared" si="105"/>
        <v>0.74011299435028244</v>
      </c>
      <c r="T659" s="44">
        <v>3707</v>
      </c>
      <c r="U659" s="45">
        <f t="shared" si="106"/>
        <v>0.14917723226328566</v>
      </c>
      <c r="V659" s="44">
        <v>206</v>
      </c>
      <c r="W659" s="44">
        <v>347</v>
      </c>
      <c r="X659" s="45">
        <f t="shared" si="107"/>
        <v>0.62748643761301992</v>
      </c>
      <c r="Y659" s="49">
        <f t="shared" si="108"/>
        <v>0.16812120228113003</v>
      </c>
      <c r="Z659" s="49">
        <f t="shared" si="109"/>
        <v>0.75777598365247401</v>
      </c>
    </row>
    <row r="660" spans="1:26" x14ac:dyDescent="0.25">
      <c r="A660" s="47">
        <v>4531</v>
      </c>
      <c r="B660" s="42">
        <v>2837</v>
      </c>
      <c r="C660" s="42">
        <v>587</v>
      </c>
      <c r="D660" s="48">
        <f t="shared" si="100"/>
        <v>0.20690870637997885</v>
      </c>
      <c r="E660" s="42">
        <v>38</v>
      </c>
      <c r="F660" s="42">
        <v>246</v>
      </c>
      <c r="G660" s="48">
        <f t="shared" si="101"/>
        <v>0.86619718309859151</v>
      </c>
      <c r="H660" s="44">
        <v>2832</v>
      </c>
      <c r="I660" s="44">
        <v>469</v>
      </c>
      <c r="J660" s="45">
        <f t="shared" si="102"/>
        <v>0.16560734463276836</v>
      </c>
      <c r="K660" s="44">
        <v>71</v>
      </c>
      <c r="L660" s="44">
        <v>292</v>
      </c>
      <c r="M660" s="45">
        <f t="shared" si="103"/>
        <v>0.80440771349862261</v>
      </c>
      <c r="N660" s="42">
        <v>2960</v>
      </c>
      <c r="O660" s="42">
        <v>511</v>
      </c>
      <c r="P660" s="48">
        <f t="shared" si="104"/>
        <v>0.17263513513513515</v>
      </c>
      <c r="Q660" s="42">
        <v>216</v>
      </c>
      <c r="R660" s="42">
        <v>773</v>
      </c>
      <c r="S660" s="48">
        <f t="shared" si="105"/>
        <v>0.78159757330637003</v>
      </c>
      <c r="T660" s="44">
        <v>2953</v>
      </c>
      <c r="U660" s="45">
        <f t="shared" si="106"/>
        <v>0.18286488316965799</v>
      </c>
      <c r="V660" s="44">
        <v>131</v>
      </c>
      <c r="W660" s="44">
        <v>409</v>
      </c>
      <c r="X660" s="45">
        <f t="shared" si="107"/>
        <v>0.75740740740740742</v>
      </c>
      <c r="Y660" s="49">
        <f t="shared" si="108"/>
        <v>0.18200401732938509</v>
      </c>
      <c r="Z660" s="49">
        <f t="shared" si="109"/>
        <v>0.80240246932774795</v>
      </c>
    </row>
    <row r="661" spans="1:26" x14ac:dyDescent="0.25">
      <c r="A661" s="47">
        <v>4532</v>
      </c>
      <c r="B661" s="42">
        <v>1130</v>
      </c>
      <c r="C661" s="42">
        <v>264</v>
      </c>
      <c r="D661" s="48">
        <f t="shared" si="100"/>
        <v>0.23362831858407079</v>
      </c>
      <c r="E661" s="42">
        <v>16</v>
      </c>
      <c r="F661" s="42">
        <v>198</v>
      </c>
      <c r="G661" s="48">
        <f t="shared" si="101"/>
        <v>0.92523364485981308</v>
      </c>
      <c r="H661" s="44">
        <v>1123</v>
      </c>
      <c r="I661" s="44">
        <v>263</v>
      </c>
      <c r="J661" s="45">
        <f t="shared" si="102"/>
        <v>0.23419412288512911</v>
      </c>
      <c r="K661" s="44">
        <v>23</v>
      </c>
      <c r="L661" s="44">
        <v>192</v>
      </c>
      <c r="M661" s="45">
        <f t="shared" si="103"/>
        <v>0.89302325581395348</v>
      </c>
      <c r="N661" s="42">
        <v>1198</v>
      </c>
      <c r="O661" s="42">
        <v>190</v>
      </c>
      <c r="P661" s="48">
        <f t="shared" si="104"/>
        <v>0.15859766277128548</v>
      </c>
      <c r="Q661" s="42">
        <v>67</v>
      </c>
      <c r="R661" s="42">
        <v>408</v>
      </c>
      <c r="S661" s="48">
        <f t="shared" si="105"/>
        <v>0.85894736842105268</v>
      </c>
      <c r="T661" s="44">
        <v>1227</v>
      </c>
      <c r="U661" s="45">
        <f t="shared" si="106"/>
        <v>0.25264873675631622</v>
      </c>
      <c r="V661" s="44">
        <v>37</v>
      </c>
      <c r="W661" s="44">
        <v>273</v>
      </c>
      <c r="X661" s="45">
        <f t="shared" si="107"/>
        <v>0.88064516129032255</v>
      </c>
      <c r="Y661" s="49">
        <f t="shared" si="108"/>
        <v>0.21976721024920037</v>
      </c>
      <c r="Z661" s="49">
        <f t="shared" si="109"/>
        <v>0.88946235759628545</v>
      </c>
    </row>
    <row r="662" spans="1:26" x14ac:dyDescent="0.25">
      <c r="A662" s="47">
        <v>4533</v>
      </c>
      <c r="B662" s="42">
        <v>1382</v>
      </c>
      <c r="C662" s="42">
        <v>273</v>
      </c>
      <c r="D662" s="48">
        <f t="shared" si="100"/>
        <v>0.1975397973950796</v>
      </c>
      <c r="E662" s="42">
        <v>7</v>
      </c>
      <c r="F662" s="42">
        <v>112</v>
      </c>
      <c r="G662" s="48">
        <f t="shared" si="101"/>
        <v>0.94117647058823528</v>
      </c>
      <c r="H662" s="44">
        <v>1362</v>
      </c>
      <c r="I662" s="44">
        <v>197</v>
      </c>
      <c r="J662" s="45">
        <f t="shared" si="102"/>
        <v>0.14464023494860501</v>
      </c>
      <c r="K662" s="44">
        <v>27</v>
      </c>
      <c r="L662" s="44">
        <v>94</v>
      </c>
      <c r="M662" s="45">
        <f t="shared" si="103"/>
        <v>0.77685950413223137</v>
      </c>
      <c r="N662" s="42">
        <v>1461</v>
      </c>
      <c r="O662" s="42">
        <v>217</v>
      </c>
      <c r="P662" s="48">
        <f t="shared" si="104"/>
        <v>0.14852840520191649</v>
      </c>
      <c r="Q662" s="42">
        <v>88</v>
      </c>
      <c r="R662" s="42">
        <v>266</v>
      </c>
      <c r="S662" s="48">
        <f t="shared" si="105"/>
        <v>0.75141242937853103</v>
      </c>
      <c r="T662" s="44">
        <v>1475</v>
      </c>
      <c r="U662" s="45">
        <f t="shared" si="106"/>
        <v>0.13830508474576272</v>
      </c>
      <c r="V662" s="44">
        <v>66</v>
      </c>
      <c r="W662" s="44">
        <v>138</v>
      </c>
      <c r="X662" s="45">
        <f t="shared" si="107"/>
        <v>0.67647058823529416</v>
      </c>
      <c r="Y662" s="49">
        <f t="shared" si="108"/>
        <v>0.15725338057284094</v>
      </c>
      <c r="Z662" s="49">
        <f t="shared" si="109"/>
        <v>0.78647974808357302</v>
      </c>
    </row>
    <row r="663" spans="1:26" x14ac:dyDescent="0.25">
      <c r="A663" s="47">
        <v>4534</v>
      </c>
      <c r="B663" s="42">
        <v>3309</v>
      </c>
      <c r="C663" s="42">
        <v>695</v>
      </c>
      <c r="D663" s="48">
        <f t="shared" si="100"/>
        <v>0.21003324267150197</v>
      </c>
      <c r="E663" s="42">
        <v>59</v>
      </c>
      <c r="F663" s="42">
        <v>221</v>
      </c>
      <c r="G663" s="48">
        <f t="shared" si="101"/>
        <v>0.78928571428571426</v>
      </c>
      <c r="H663" s="44">
        <v>3394</v>
      </c>
      <c r="I663" s="44">
        <v>504</v>
      </c>
      <c r="J663" s="45">
        <f t="shared" si="102"/>
        <v>0.14849734826163818</v>
      </c>
      <c r="K663" s="44">
        <v>104</v>
      </c>
      <c r="L663" s="44">
        <v>267</v>
      </c>
      <c r="M663" s="45">
        <f t="shared" si="103"/>
        <v>0.71967654986522911</v>
      </c>
      <c r="N663" s="42">
        <v>3680</v>
      </c>
      <c r="O663" s="42">
        <v>638</v>
      </c>
      <c r="P663" s="48">
        <f t="shared" si="104"/>
        <v>0.1733695652173913</v>
      </c>
      <c r="Q663" s="42">
        <v>263</v>
      </c>
      <c r="R663" s="42">
        <v>817</v>
      </c>
      <c r="S663" s="48">
        <f t="shared" si="105"/>
        <v>0.75648148148148153</v>
      </c>
      <c r="T663" s="44">
        <v>3736</v>
      </c>
      <c r="U663" s="45">
        <f t="shared" si="106"/>
        <v>0.15471092077087795</v>
      </c>
      <c r="V663" s="44">
        <v>166</v>
      </c>
      <c r="W663" s="44">
        <v>412</v>
      </c>
      <c r="X663" s="45">
        <f t="shared" si="107"/>
        <v>0.71280276816609001</v>
      </c>
      <c r="Y663" s="49">
        <f t="shared" si="108"/>
        <v>0.17165276923035233</v>
      </c>
      <c r="Z663" s="49">
        <f t="shared" si="109"/>
        <v>0.7445616284496287</v>
      </c>
    </row>
    <row r="664" spans="1:26" x14ac:dyDescent="0.25">
      <c r="A664" s="47">
        <v>4540</v>
      </c>
      <c r="B664" s="42">
        <v>4222</v>
      </c>
      <c r="C664" s="42">
        <v>831</v>
      </c>
      <c r="D664" s="48">
        <f t="shared" si="100"/>
        <v>0.19682614874467078</v>
      </c>
      <c r="E664" s="42">
        <v>60</v>
      </c>
      <c r="F664" s="42">
        <v>281</v>
      </c>
      <c r="G664" s="48">
        <f t="shared" si="101"/>
        <v>0.82404692082111441</v>
      </c>
      <c r="H664" s="44">
        <v>4464</v>
      </c>
      <c r="I664" s="44">
        <v>519</v>
      </c>
      <c r="J664" s="45">
        <f t="shared" si="102"/>
        <v>0.11626344086021505</v>
      </c>
      <c r="K664" s="44">
        <v>109</v>
      </c>
      <c r="L664" s="44">
        <v>276</v>
      </c>
      <c r="M664" s="45">
        <f t="shared" si="103"/>
        <v>0.7168831168831169</v>
      </c>
      <c r="N664" s="42">
        <v>5097</v>
      </c>
      <c r="O664" s="42">
        <v>756</v>
      </c>
      <c r="P664" s="48">
        <f t="shared" si="104"/>
        <v>0.14832254267216011</v>
      </c>
      <c r="Q664" s="42">
        <v>405</v>
      </c>
      <c r="R664" s="42">
        <v>784</v>
      </c>
      <c r="S664" s="48">
        <f t="shared" si="105"/>
        <v>0.65937762825904123</v>
      </c>
      <c r="T664" s="44">
        <v>3289</v>
      </c>
      <c r="U664" s="45">
        <f t="shared" si="106"/>
        <v>0.12192155670416539</v>
      </c>
      <c r="V664" s="44">
        <v>172</v>
      </c>
      <c r="W664" s="44">
        <v>229</v>
      </c>
      <c r="X664" s="45">
        <f t="shared" si="107"/>
        <v>0.57107231920199497</v>
      </c>
      <c r="Y664" s="49">
        <f t="shared" si="108"/>
        <v>0.14583342224530282</v>
      </c>
      <c r="Z664" s="49">
        <f t="shared" si="109"/>
        <v>0.69284499629131691</v>
      </c>
    </row>
    <row r="665" spans="1:26" x14ac:dyDescent="0.25">
      <c r="A665" s="47">
        <v>4551</v>
      </c>
      <c r="B665" s="42">
        <v>3924</v>
      </c>
      <c r="C665" s="42">
        <v>897</v>
      </c>
      <c r="D665" s="48">
        <f t="shared" si="100"/>
        <v>0.22859327217125383</v>
      </c>
      <c r="E665" s="42">
        <v>50</v>
      </c>
      <c r="F665" s="42">
        <v>243</v>
      </c>
      <c r="G665" s="48">
        <f t="shared" si="101"/>
        <v>0.82935153583617749</v>
      </c>
      <c r="H665" s="44">
        <v>4363</v>
      </c>
      <c r="I665" s="44">
        <v>716</v>
      </c>
      <c r="J665" s="45">
        <f t="shared" si="102"/>
        <v>0.16410726564290626</v>
      </c>
      <c r="K665" s="44">
        <v>105</v>
      </c>
      <c r="L665" s="44">
        <v>327</v>
      </c>
      <c r="M665" s="45">
        <f t="shared" si="103"/>
        <v>0.75694444444444442</v>
      </c>
      <c r="N665" s="42">
        <v>4886</v>
      </c>
      <c r="O665" s="42">
        <v>823</v>
      </c>
      <c r="P665" s="48">
        <f t="shared" si="104"/>
        <v>0.16844044207941056</v>
      </c>
      <c r="Q665" s="42">
        <v>322</v>
      </c>
      <c r="R665" s="42">
        <v>984</v>
      </c>
      <c r="S665" s="48">
        <f t="shared" si="105"/>
        <v>0.75344563552833077</v>
      </c>
      <c r="T665" s="44">
        <v>3644</v>
      </c>
      <c r="U665" s="45">
        <f t="shared" si="106"/>
        <v>0.15504939626783754</v>
      </c>
      <c r="V665" s="44">
        <v>154</v>
      </c>
      <c r="W665" s="44">
        <v>411</v>
      </c>
      <c r="X665" s="45">
        <f t="shared" si="107"/>
        <v>0.72743362831858405</v>
      </c>
      <c r="Y665" s="49">
        <f t="shared" si="108"/>
        <v>0.17904759404035203</v>
      </c>
      <c r="Z665" s="49">
        <f t="shared" si="109"/>
        <v>0.76679381103188426</v>
      </c>
    </row>
    <row r="666" spans="1:26" x14ac:dyDescent="0.25">
      <c r="A666" s="47">
        <v>4563</v>
      </c>
      <c r="B666" s="42">
        <v>0</v>
      </c>
      <c r="C666" s="42">
        <v>0</v>
      </c>
      <c r="D666" s="48">
        <f t="shared" si="100"/>
        <v>0</v>
      </c>
      <c r="E666" s="42">
        <v>0</v>
      </c>
      <c r="F666" s="42">
        <v>0</v>
      </c>
      <c r="G666" s="48">
        <f t="shared" si="101"/>
        <v>0</v>
      </c>
      <c r="H666" s="44">
        <v>0</v>
      </c>
      <c r="I666" s="44">
        <v>0</v>
      </c>
      <c r="J666" s="45">
        <f t="shared" si="102"/>
        <v>0</v>
      </c>
      <c r="K666" s="44">
        <v>0</v>
      </c>
      <c r="L666" s="44">
        <v>0</v>
      </c>
      <c r="M666" s="45">
        <f t="shared" si="103"/>
        <v>0</v>
      </c>
      <c r="N666" s="42">
        <v>0</v>
      </c>
      <c r="O666" s="42">
        <v>0</v>
      </c>
      <c r="P666" s="48">
        <f t="shared" si="104"/>
        <v>0</v>
      </c>
      <c r="Q666" s="42">
        <v>0</v>
      </c>
      <c r="R666" s="42">
        <v>0</v>
      </c>
      <c r="S666" s="48">
        <f t="shared" si="105"/>
        <v>0</v>
      </c>
      <c r="T666" s="44">
        <v>0</v>
      </c>
      <c r="U666" s="45">
        <f t="shared" si="106"/>
        <v>0</v>
      </c>
      <c r="V666" s="44">
        <v>0</v>
      </c>
      <c r="W666" s="44">
        <v>0</v>
      </c>
      <c r="X666" s="45">
        <f t="shared" si="107"/>
        <v>0</v>
      </c>
      <c r="Y666" s="49">
        <f t="shared" si="108"/>
        <v>0</v>
      </c>
      <c r="Z666" s="49">
        <f t="shared" si="109"/>
        <v>0</v>
      </c>
    </row>
    <row r="667" spans="1:26" x14ac:dyDescent="0.25">
      <c r="A667" s="47">
        <v>4565</v>
      </c>
      <c r="B667" s="42">
        <v>44</v>
      </c>
      <c r="C667" s="42">
        <v>6</v>
      </c>
      <c r="D667" s="48">
        <f t="shared" si="100"/>
        <v>0.13636363636363635</v>
      </c>
      <c r="E667" s="42">
        <v>5</v>
      </c>
      <c r="F667" s="42">
        <v>2</v>
      </c>
      <c r="G667" s="48">
        <f t="shared" si="101"/>
        <v>0.2857142857142857</v>
      </c>
      <c r="H667" s="44">
        <v>42</v>
      </c>
      <c r="I667" s="44">
        <v>6</v>
      </c>
      <c r="J667" s="45">
        <f t="shared" si="102"/>
        <v>0.14285714285714285</v>
      </c>
      <c r="K667" s="44">
        <v>4</v>
      </c>
      <c r="L667" s="44">
        <v>4</v>
      </c>
      <c r="M667" s="45">
        <f t="shared" si="103"/>
        <v>0.5</v>
      </c>
      <c r="N667" s="42">
        <v>40</v>
      </c>
      <c r="O667" s="42">
        <v>7</v>
      </c>
      <c r="P667" s="48">
        <f t="shared" si="104"/>
        <v>0.17499999999999999</v>
      </c>
      <c r="Q667" s="42">
        <v>4</v>
      </c>
      <c r="R667" s="42">
        <v>9</v>
      </c>
      <c r="S667" s="48">
        <f t="shared" si="105"/>
        <v>0.69230769230769229</v>
      </c>
      <c r="T667" s="44">
        <v>38</v>
      </c>
      <c r="U667" s="45">
        <f t="shared" si="106"/>
        <v>0.18421052631578946</v>
      </c>
      <c r="V667" s="44">
        <v>2</v>
      </c>
      <c r="W667" s="44">
        <v>5</v>
      </c>
      <c r="X667" s="45">
        <f t="shared" si="107"/>
        <v>0.7142857142857143</v>
      </c>
      <c r="Y667" s="49">
        <f t="shared" si="108"/>
        <v>0.15960782638414214</v>
      </c>
      <c r="Z667" s="49">
        <f t="shared" si="109"/>
        <v>0.54807692307692302</v>
      </c>
    </row>
    <row r="668" spans="1:26" x14ac:dyDescent="0.25">
      <c r="A668" s="47">
        <v>4568</v>
      </c>
      <c r="B668" s="42">
        <v>58</v>
      </c>
      <c r="C668" s="42">
        <v>13</v>
      </c>
      <c r="D668" s="48">
        <f t="shared" si="100"/>
        <v>0.22413793103448276</v>
      </c>
      <c r="E668" s="42">
        <v>2</v>
      </c>
      <c r="F668" s="42">
        <v>3</v>
      </c>
      <c r="G668" s="48">
        <f t="shared" si="101"/>
        <v>0.6</v>
      </c>
      <c r="H668" s="44">
        <v>56</v>
      </c>
      <c r="I668" s="44">
        <v>7</v>
      </c>
      <c r="J668" s="45">
        <f t="shared" si="102"/>
        <v>0.125</v>
      </c>
      <c r="K668" s="44">
        <v>2</v>
      </c>
      <c r="L668" s="44">
        <v>3</v>
      </c>
      <c r="M668" s="45">
        <f t="shared" si="103"/>
        <v>0.6</v>
      </c>
      <c r="N668" s="42">
        <v>62</v>
      </c>
      <c r="O668" s="42">
        <v>6</v>
      </c>
      <c r="P668" s="48">
        <f t="shared" si="104"/>
        <v>9.6774193548387094E-2</v>
      </c>
      <c r="Q668" s="42">
        <v>4</v>
      </c>
      <c r="R668" s="42">
        <v>6</v>
      </c>
      <c r="S668" s="48">
        <f t="shared" si="105"/>
        <v>0.6</v>
      </c>
      <c r="T668" s="44">
        <v>56</v>
      </c>
      <c r="U668" s="45">
        <f t="shared" si="106"/>
        <v>7.1428571428571425E-2</v>
      </c>
      <c r="V668" s="44">
        <v>0</v>
      </c>
      <c r="W668" s="44">
        <v>4</v>
      </c>
      <c r="X668" s="45">
        <f t="shared" si="107"/>
        <v>1</v>
      </c>
      <c r="Y668" s="49">
        <f t="shared" si="108"/>
        <v>0.12933517400286032</v>
      </c>
      <c r="Z668" s="49">
        <f t="shared" si="109"/>
        <v>0.70000000000000007</v>
      </c>
    </row>
    <row r="669" spans="1:26" x14ac:dyDescent="0.25">
      <c r="A669" s="47">
        <v>4572</v>
      </c>
      <c r="B669" s="42">
        <v>39</v>
      </c>
      <c r="C669" s="42">
        <v>13</v>
      </c>
      <c r="D669" s="48">
        <f t="shared" si="100"/>
        <v>0.33333333333333331</v>
      </c>
      <c r="E669" s="42">
        <v>7</v>
      </c>
      <c r="F669" s="42">
        <v>1</v>
      </c>
      <c r="G669" s="48">
        <f t="shared" si="101"/>
        <v>0.125</v>
      </c>
      <c r="H669" s="44">
        <v>43</v>
      </c>
      <c r="I669" s="44">
        <v>9</v>
      </c>
      <c r="J669" s="45">
        <f t="shared" si="102"/>
        <v>0.20930232558139536</v>
      </c>
      <c r="K669" s="44">
        <v>6</v>
      </c>
      <c r="L669" s="44">
        <v>0</v>
      </c>
      <c r="M669" s="45">
        <f t="shared" si="103"/>
        <v>0</v>
      </c>
      <c r="N669" s="42">
        <v>46</v>
      </c>
      <c r="O669" s="42">
        <v>9</v>
      </c>
      <c r="P669" s="48">
        <f t="shared" si="104"/>
        <v>0.19565217391304349</v>
      </c>
      <c r="Q669" s="42">
        <v>10</v>
      </c>
      <c r="R669" s="42">
        <v>1</v>
      </c>
      <c r="S669" s="48">
        <f t="shared" si="105"/>
        <v>9.0909090909090912E-2</v>
      </c>
      <c r="T669" s="44">
        <v>48</v>
      </c>
      <c r="U669" s="45">
        <f t="shared" si="106"/>
        <v>0.125</v>
      </c>
      <c r="V669" s="44">
        <v>4</v>
      </c>
      <c r="W669" s="44">
        <v>2</v>
      </c>
      <c r="X669" s="45">
        <f t="shared" si="107"/>
        <v>0.33333333333333331</v>
      </c>
      <c r="Y669" s="49">
        <f t="shared" si="108"/>
        <v>0.21582195820694305</v>
      </c>
      <c r="Z669" s="49">
        <f t="shared" si="109"/>
        <v>0.13731060606060605</v>
      </c>
    </row>
    <row r="670" spans="1:26" x14ac:dyDescent="0.25">
      <c r="A670" s="47">
        <v>4573</v>
      </c>
      <c r="B670" s="42">
        <v>0</v>
      </c>
      <c r="C670" s="42">
        <v>0</v>
      </c>
      <c r="D670" s="48">
        <f t="shared" si="100"/>
        <v>0</v>
      </c>
      <c r="E670" s="42">
        <v>0</v>
      </c>
      <c r="F670" s="42">
        <v>0</v>
      </c>
      <c r="G670" s="48">
        <f t="shared" si="101"/>
        <v>0</v>
      </c>
      <c r="H670" s="44">
        <v>0</v>
      </c>
      <c r="I670" s="44">
        <v>0</v>
      </c>
      <c r="J670" s="45">
        <f t="shared" si="102"/>
        <v>0</v>
      </c>
      <c r="K670" s="44">
        <v>0</v>
      </c>
      <c r="L670" s="44">
        <v>0</v>
      </c>
      <c r="M670" s="45">
        <f t="shared" si="103"/>
        <v>0</v>
      </c>
      <c r="N670" s="42">
        <v>0</v>
      </c>
      <c r="O670" s="42">
        <v>0</v>
      </c>
      <c r="P670" s="48">
        <f t="shared" si="104"/>
        <v>0</v>
      </c>
      <c r="Q670" s="42">
        <v>0</v>
      </c>
      <c r="R670" s="42">
        <v>0</v>
      </c>
      <c r="S670" s="48">
        <f t="shared" si="105"/>
        <v>0</v>
      </c>
      <c r="T670" s="44">
        <v>0</v>
      </c>
      <c r="U670" s="45">
        <f t="shared" si="106"/>
        <v>0</v>
      </c>
      <c r="V670" s="44">
        <v>0</v>
      </c>
      <c r="W670" s="44">
        <v>0</v>
      </c>
      <c r="X670" s="45">
        <f t="shared" si="107"/>
        <v>0</v>
      </c>
      <c r="Y670" s="49">
        <f t="shared" si="108"/>
        <v>0</v>
      </c>
      <c r="Z670" s="49">
        <f t="shared" si="109"/>
        <v>0</v>
      </c>
    </row>
    <row r="671" spans="1:26" x14ac:dyDescent="0.25">
      <c r="A671" s="47">
        <v>4587</v>
      </c>
      <c r="B671" s="42">
        <v>254</v>
      </c>
      <c r="C671" s="42">
        <v>61</v>
      </c>
      <c r="D671" s="48">
        <f t="shared" si="100"/>
        <v>0.24015748031496062</v>
      </c>
      <c r="E671" s="42">
        <v>36</v>
      </c>
      <c r="F671" s="42">
        <v>0</v>
      </c>
      <c r="G671" s="48">
        <f t="shared" si="101"/>
        <v>0</v>
      </c>
      <c r="H671" s="44">
        <v>258</v>
      </c>
      <c r="I671" s="44">
        <v>31</v>
      </c>
      <c r="J671" s="45">
        <f t="shared" si="102"/>
        <v>0.12015503875968993</v>
      </c>
      <c r="K671" s="44">
        <v>33</v>
      </c>
      <c r="L671" s="44">
        <v>1</v>
      </c>
      <c r="M671" s="45">
        <f t="shared" si="103"/>
        <v>2.9411764705882353E-2</v>
      </c>
      <c r="N671" s="42">
        <v>248</v>
      </c>
      <c r="O671" s="42">
        <v>33</v>
      </c>
      <c r="P671" s="48">
        <f t="shared" si="104"/>
        <v>0.13306451612903225</v>
      </c>
      <c r="Q671" s="42">
        <v>46</v>
      </c>
      <c r="R671" s="42">
        <v>2</v>
      </c>
      <c r="S671" s="48">
        <f t="shared" si="105"/>
        <v>4.1666666666666664E-2</v>
      </c>
      <c r="T671" s="44">
        <v>234</v>
      </c>
      <c r="U671" s="45">
        <f t="shared" si="106"/>
        <v>0.11538461538461539</v>
      </c>
      <c r="V671" s="44">
        <v>27</v>
      </c>
      <c r="W671" s="44">
        <v>0</v>
      </c>
      <c r="X671" s="45">
        <f t="shared" si="107"/>
        <v>0</v>
      </c>
      <c r="Y671" s="49">
        <f t="shared" si="108"/>
        <v>0.15219041264707456</v>
      </c>
      <c r="Z671" s="49">
        <f t="shared" si="109"/>
        <v>1.7769607843137254E-2</v>
      </c>
    </row>
    <row r="672" spans="1:26" x14ac:dyDescent="0.25">
      <c r="A672" s="47">
        <v>4588</v>
      </c>
      <c r="B672" s="42">
        <v>3739</v>
      </c>
      <c r="C672" s="42">
        <v>845</v>
      </c>
      <c r="D672" s="48">
        <f t="shared" si="100"/>
        <v>0.22599625568333778</v>
      </c>
      <c r="E672" s="42">
        <v>49</v>
      </c>
      <c r="F672" s="42">
        <v>367</v>
      </c>
      <c r="G672" s="48">
        <f t="shared" si="101"/>
        <v>0.88221153846153844</v>
      </c>
      <c r="H672" s="44">
        <v>3795</v>
      </c>
      <c r="I672" s="44">
        <v>626</v>
      </c>
      <c r="J672" s="45">
        <f t="shared" si="102"/>
        <v>0.16495388669301714</v>
      </c>
      <c r="K672" s="44">
        <v>89</v>
      </c>
      <c r="L672" s="44">
        <v>329</v>
      </c>
      <c r="M672" s="45">
        <f t="shared" si="103"/>
        <v>0.78708133971291872</v>
      </c>
      <c r="N672" s="42">
        <v>4100</v>
      </c>
      <c r="O672" s="42">
        <v>585</v>
      </c>
      <c r="P672" s="48">
        <f t="shared" si="104"/>
        <v>0.14268292682926828</v>
      </c>
      <c r="Q672" s="42">
        <v>268</v>
      </c>
      <c r="R672" s="42">
        <v>961</v>
      </c>
      <c r="S672" s="48">
        <f t="shared" si="105"/>
        <v>0.78193653376729044</v>
      </c>
      <c r="T672" s="44">
        <v>4127</v>
      </c>
      <c r="U672" s="45">
        <f t="shared" si="106"/>
        <v>0.15362248606736129</v>
      </c>
      <c r="V672" s="44">
        <v>233</v>
      </c>
      <c r="W672" s="44">
        <v>401</v>
      </c>
      <c r="X672" s="45">
        <f t="shared" si="107"/>
        <v>0.63249211356466872</v>
      </c>
      <c r="Y672" s="49">
        <f t="shared" si="108"/>
        <v>0.17181388881824614</v>
      </c>
      <c r="Z672" s="49">
        <f t="shared" si="109"/>
        <v>0.77093038137660408</v>
      </c>
    </row>
    <row r="673" spans="1:26" x14ac:dyDescent="0.25">
      <c r="A673" s="47">
        <v>4591</v>
      </c>
      <c r="B673" s="42">
        <v>2024</v>
      </c>
      <c r="C673" s="42">
        <v>567</v>
      </c>
      <c r="D673" s="48">
        <f t="shared" si="100"/>
        <v>0.28013833992094861</v>
      </c>
      <c r="E673" s="42">
        <v>33</v>
      </c>
      <c r="F673" s="42">
        <v>126</v>
      </c>
      <c r="G673" s="48">
        <f t="shared" si="101"/>
        <v>0.79245283018867929</v>
      </c>
      <c r="H673" s="44">
        <v>2303</v>
      </c>
      <c r="I673" s="44">
        <v>451</v>
      </c>
      <c r="J673" s="45">
        <f t="shared" si="102"/>
        <v>0.19583152409900131</v>
      </c>
      <c r="K673" s="44">
        <v>53</v>
      </c>
      <c r="L673" s="44">
        <v>159</v>
      </c>
      <c r="M673" s="45">
        <f t="shared" si="103"/>
        <v>0.75</v>
      </c>
      <c r="N673" s="42">
        <v>2712</v>
      </c>
      <c r="O673" s="42">
        <v>502</v>
      </c>
      <c r="P673" s="48">
        <f t="shared" si="104"/>
        <v>0.18510324483775811</v>
      </c>
      <c r="Q673" s="42">
        <v>261</v>
      </c>
      <c r="R673" s="42">
        <v>505</v>
      </c>
      <c r="S673" s="48">
        <f t="shared" si="105"/>
        <v>0.65926892950391647</v>
      </c>
      <c r="T673" s="44">
        <v>2809</v>
      </c>
      <c r="U673" s="45">
        <f t="shared" si="106"/>
        <v>0.12602349590601639</v>
      </c>
      <c r="V673" s="44">
        <v>143</v>
      </c>
      <c r="W673" s="44">
        <v>211</v>
      </c>
      <c r="X673" s="45">
        <f t="shared" si="107"/>
        <v>0.596045197740113</v>
      </c>
      <c r="Y673" s="49">
        <f t="shared" si="108"/>
        <v>0.19677415119093111</v>
      </c>
      <c r="Z673" s="49">
        <f t="shared" si="109"/>
        <v>0.69944173935817711</v>
      </c>
    </row>
    <row r="674" spans="1:26" x14ac:dyDescent="0.25">
      <c r="A674" s="47">
        <v>4592</v>
      </c>
      <c r="B674" s="42">
        <v>0</v>
      </c>
      <c r="C674" s="42">
        <v>0</v>
      </c>
      <c r="D674" s="48">
        <f t="shared" si="100"/>
        <v>0</v>
      </c>
      <c r="E674" s="42">
        <v>0</v>
      </c>
      <c r="F674" s="42">
        <v>0</v>
      </c>
      <c r="G674" s="48">
        <f t="shared" si="101"/>
        <v>0</v>
      </c>
      <c r="H674" s="44">
        <v>0</v>
      </c>
      <c r="I674" s="44">
        <v>0</v>
      </c>
      <c r="J674" s="45">
        <f t="shared" si="102"/>
        <v>0</v>
      </c>
      <c r="K674" s="44">
        <v>0</v>
      </c>
      <c r="L674" s="44">
        <v>0</v>
      </c>
      <c r="M674" s="45">
        <f t="shared" si="103"/>
        <v>0</v>
      </c>
      <c r="N674" s="42">
        <v>0</v>
      </c>
      <c r="O674" s="42">
        <v>0</v>
      </c>
      <c r="P674" s="48">
        <f t="shared" si="104"/>
        <v>0</v>
      </c>
      <c r="Q674" s="42">
        <v>0</v>
      </c>
      <c r="R674" s="42">
        <v>0</v>
      </c>
      <c r="S674" s="48">
        <f t="shared" si="105"/>
        <v>0</v>
      </c>
      <c r="T674" s="44">
        <v>0</v>
      </c>
      <c r="U674" s="45">
        <f t="shared" si="106"/>
        <v>0</v>
      </c>
      <c r="V674" s="44">
        <v>0</v>
      </c>
      <c r="W674" s="44">
        <v>0</v>
      </c>
      <c r="X674" s="45">
        <f t="shared" si="107"/>
        <v>0</v>
      </c>
      <c r="Y674" s="49">
        <f t="shared" si="108"/>
        <v>0</v>
      </c>
      <c r="Z674" s="49">
        <f t="shared" si="109"/>
        <v>0</v>
      </c>
    </row>
    <row r="675" spans="1:26" x14ac:dyDescent="0.25">
      <c r="A675" s="47">
        <v>4593</v>
      </c>
      <c r="B675" s="42">
        <v>362</v>
      </c>
      <c r="C675" s="42">
        <v>108</v>
      </c>
      <c r="D675" s="48">
        <f t="shared" si="100"/>
        <v>0.2983425414364641</v>
      </c>
      <c r="E675" s="42">
        <v>7</v>
      </c>
      <c r="F675" s="42">
        <v>9</v>
      </c>
      <c r="G675" s="48">
        <f t="shared" si="101"/>
        <v>0.5625</v>
      </c>
      <c r="H675" s="44">
        <v>336</v>
      </c>
      <c r="I675" s="44">
        <v>38</v>
      </c>
      <c r="J675" s="45">
        <f t="shared" si="102"/>
        <v>0.1130952380952381</v>
      </c>
      <c r="K675" s="44">
        <v>14</v>
      </c>
      <c r="L675" s="44">
        <v>14</v>
      </c>
      <c r="M675" s="45">
        <f t="shared" si="103"/>
        <v>0.5</v>
      </c>
      <c r="N675" s="42">
        <v>383</v>
      </c>
      <c r="O675" s="42">
        <v>85</v>
      </c>
      <c r="P675" s="48">
        <f t="shared" si="104"/>
        <v>0.22193211488250653</v>
      </c>
      <c r="Q675" s="42">
        <v>22</v>
      </c>
      <c r="R675" s="42">
        <v>39</v>
      </c>
      <c r="S675" s="48">
        <f t="shared" si="105"/>
        <v>0.63934426229508201</v>
      </c>
      <c r="T675" s="44">
        <v>417</v>
      </c>
      <c r="U675" s="45">
        <f t="shared" si="106"/>
        <v>6.235011990407674E-2</v>
      </c>
      <c r="V675" s="44">
        <v>8</v>
      </c>
      <c r="W675" s="44">
        <v>18</v>
      </c>
      <c r="X675" s="45">
        <f t="shared" si="107"/>
        <v>0.69230769230769229</v>
      </c>
      <c r="Y675" s="49">
        <f t="shared" si="108"/>
        <v>0.17393000357957136</v>
      </c>
      <c r="Z675" s="49">
        <f t="shared" si="109"/>
        <v>0.59853798865069363</v>
      </c>
    </row>
    <row r="676" spans="1:26" x14ac:dyDescent="0.25">
      <c r="A676" s="47">
        <v>4595</v>
      </c>
      <c r="B676" s="42">
        <v>114</v>
      </c>
      <c r="C676" s="42">
        <v>26</v>
      </c>
      <c r="D676" s="48">
        <f t="shared" si="100"/>
        <v>0.22807017543859648</v>
      </c>
      <c r="E676" s="42">
        <v>1</v>
      </c>
      <c r="F676" s="42">
        <v>4</v>
      </c>
      <c r="G676" s="48">
        <f t="shared" si="101"/>
        <v>0.8</v>
      </c>
      <c r="H676" s="44">
        <v>109</v>
      </c>
      <c r="I676" s="44">
        <v>13</v>
      </c>
      <c r="J676" s="45">
        <f t="shared" si="102"/>
        <v>0.11926605504587157</v>
      </c>
      <c r="K676" s="44">
        <v>4</v>
      </c>
      <c r="L676" s="44">
        <v>7</v>
      </c>
      <c r="M676" s="45">
        <f t="shared" si="103"/>
        <v>0.63636363636363635</v>
      </c>
      <c r="N676" s="42">
        <v>106</v>
      </c>
      <c r="O676" s="42">
        <v>25</v>
      </c>
      <c r="P676" s="48">
        <f t="shared" si="104"/>
        <v>0.23584905660377359</v>
      </c>
      <c r="Q676" s="42">
        <v>5</v>
      </c>
      <c r="R676" s="42">
        <v>10</v>
      </c>
      <c r="S676" s="48">
        <f t="shared" si="105"/>
        <v>0.66666666666666663</v>
      </c>
      <c r="T676" s="44">
        <v>99</v>
      </c>
      <c r="U676" s="45">
        <f t="shared" si="106"/>
        <v>6.0606060606060608E-2</v>
      </c>
      <c r="V676" s="44">
        <v>2</v>
      </c>
      <c r="W676" s="44">
        <v>4</v>
      </c>
      <c r="X676" s="45">
        <f t="shared" si="107"/>
        <v>0.66666666666666663</v>
      </c>
      <c r="Y676" s="49">
        <f t="shared" si="108"/>
        <v>0.16094783692357556</v>
      </c>
      <c r="Z676" s="49">
        <f t="shared" si="109"/>
        <v>0.69242424242424239</v>
      </c>
    </row>
    <row r="677" spans="1:26" x14ac:dyDescent="0.25">
      <c r="A677" s="47">
        <v>4596</v>
      </c>
      <c r="B677" s="42">
        <v>91</v>
      </c>
      <c r="C677" s="42">
        <v>23</v>
      </c>
      <c r="D677" s="48">
        <f t="shared" si="100"/>
        <v>0.25274725274725274</v>
      </c>
      <c r="E677" s="42">
        <v>3</v>
      </c>
      <c r="F677" s="42">
        <v>5</v>
      </c>
      <c r="G677" s="48">
        <f t="shared" si="101"/>
        <v>0.625</v>
      </c>
      <c r="H677" s="44">
        <v>108</v>
      </c>
      <c r="I677" s="44">
        <v>10</v>
      </c>
      <c r="J677" s="45">
        <f t="shared" si="102"/>
        <v>9.2592592592592587E-2</v>
      </c>
      <c r="K677" s="44">
        <v>5</v>
      </c>
      <c r="L677" s="44">
        <v>6</v>
      </c>
      <c r="M677" s="45">
        <f t="shared" si="103"/>
        <v>0.54545454545454541</v>
      </c>
      <c r="N677" s="42">
        <v>115</v>
      </c>
      <c r="O677" s="42">
        <v>19</v>
      </c>
      <c r="P677" s="48">
        <f t="shared" si="104"/>
        <v>0.16521739130434782</v>
      </c>
      <c r="Q677" s="42">
        <v>6</v>
      </c>
      <c r="R677" s="42">
        <v>12</v>
      </c>
      <c r="S677" s="48">
        <f t="shared" si="105"/>
        <v>0.66666666666666663</v>
      </c>
      <c r="T677" s="44">
        <v>125</v>
      </c>
      <c r="U677" s="45">
        <f t="shared" si="106"/>
        <v>9.6000000000000002E-2</v>
      </c>
      <c r="V677" s="44">
        <v>5</v>
      </c>
      <c r="W677" s="44">
        <v>7</v>
      </c>
      <c r="X677" s="45">
        <f t="shared" si="107"/>
        <v>0.58333333333333337</v>
      </c>
      <c r="Y677" s="49">
        <f t="shared" si="108"/>
        <v>0.15163930916104829</v>
      </c>
      <c r="Z677" s="49">
        <f t="shared" si="109"/>
        <v>0.60511363636363635</v>
      </c>
    </row>
    <row r="678" spans="1:26" x14ac:dyDescent="0.25">
      <c r="A678" s="47">
        <v>4598</v>
      </c>
      <c r="B678" s="42">
        <v>0</v>
      </c>
      <c r="C678" s="42">
        <v>0</v>
      </c>
      <c r="D678" s="48">
        <f t="shared" si="100"/>
        <v>0</v>
      </c>
      <c r="E678" s="42">
        <v>0</v>
      </c>
      <c r="F678" s="42">
        <v>0</v>
      </c>
      <c r="G678" s="48">
        <f t="shared" si="101"/>
        <v>0</v>
      </c>
      <c r="H678" s="44">
        <v>0</v>
      </c>
      <c r="I678" s="44">
        <v>0</v>
      </c>
      <c r="J678" s="45">
        <f t="shared" si="102"/>
        <v>0</v>
      </c>
      <c r="K678" s="44">
        <v>0</v>
      </c>
      <c r="L678" s="44">
        <v>0</v>
      </c>
      <c r="M678" s="45">
        <f t="shared" si="103"/>
        <v>0</v>
      </c>
      <c r="N678" s="42">
        <v>0</v>
      </c>
      <c r="O678" s="42">
        <v>0</v>
      </c>
      <c r="P678" s="48">
        <f t="shared" si="104"/>
        <v>0</v>
      </c>
      <c r="Q678" s="42">
        <v>0</v>
      </c>
      <c r="R678" s="42">
        <v>0</v>
      </c>
      <c r="S678" s="48">
        <f t="shared" si="105"/>
        <v>0</v>
      </c>
      <c r="T678" s="44">
        <v>0</v>
      </c>
      <c r="U678" s="45">
        <f t="shared" si="106"/>
        <v>0</v>
      </c>
      <c r="V678" s="44">
        <v>0</v>
      </c>
      <c r="W678" s="44">
        <v>0</v>
      </c>
      <c r="X678" s="45">
        <f t="shared" si="107"/>
        <v>0</v>
      </c>
      <c r="Y678" s="49">
        <f t="shared" si="108"/>
        <v>0</v>
      </c>
      <c r="Z678" s="49">
        <f t="shared" si="109"/>
        <v>0</v>
      </c>
    </row>
    <row r="679" spans="1:26" x14ac:dyDescent="0.25">
      <c r="A679" s="47">
        <v>4599</v>
      </c>
      <c r="B679" s="42">
        <v>2342</v>
      </c>
      <c r="C679" s="42">
        <v>529</v>
      </c>
      <c r="D679" s="48">
        <f t="shared" si="100"/>
        <v>0.22587532023911186</v>
      </c>
      <c r="E679" s="42">
        <v>35</v>
      </c>
      <c r="F679" s="42">
        <v>142</v>
      </c>
      <c r="G679" s="48">
        <f t="shared" si="101"/>
        <v>0.80225988700564976</v>
      </c>
      <c r="H679" s="44">
        <v>3203</v>
      </c>
      <c r="I679" s="44">
        <v>454</v>
      </c>
      <c r="J679" s="45">
        <f t="shared" si="102"/>
        <v>0.14174211676553231</v>
      </c>
      <c r="K679" s="44">
        <v>54</v>
      </c>
      <c r="L679" s="44">
        <v>165</v>
      </c>
      <c r="M679" s="45">
        <f t="shared" si="103"/>
        <v>0.75342465753424659</v>
      </c>
      <c r="N679" s="42">
        <v>4354</v>
      </c>
      <c r="O679" s="42">
        <v>705</v>
      </c>
      <c r="P679" s="48">
        <f t="shared" si="104"/>
        <v>0.1619200734956362</v>
      </c>
      <c r="Q679" s="42">
        <v>277</v>
      </c>
      <c r="R679" s="42">
        <v>783</v>
      </c>
      <c r="S679" s="48">
        <f t="shared" si="105"/>
        <v>0.73867924528301887</v>
      </c>
      <c r="T679" s="44">
        <v>5097</v>
      </c>
      <c r="U679" s="45">
        <f t="shared" si="106"/>
        <v>9.9862664312340588E-2</v>
      </c>
      <c r="V679" s="44">
        <v>205</v>
      </c>
      <c r="W679" s="44">
        <v>304</v>
      </c>
      <c r="X679" s="45">
        <f t="shared" si="107"/>
        <v>0.59724950884086447</v>
      </c>
      <c r="Y679" s="49">
        <f t="shared" si="108"/>
        <v>0.15735004370315522</v>
      </c>
      <c r="Z679" s="49">
        <f t="shared" si="109"/>
        <v>0.72290332466594487</v>
      </c>
    </row>
    <row r="680" spans="1:26" x14ac:dyDescent="0.25">
      <c r="A680" s="47">
        <v>4602</v>
      </c>
      <c r="B680" s="42">
        <v>0</v>
      </c>
      <c r="C680" s="42">
        <v>0</v>
      </c>
      <c r="D680" s="48">
        <f t="shared" si="100"/>
        <v>0</v>
      </c>
      <c r="E680" s="42">
        <v>0</v>
      </c>
      <c r="F680" s="42">
        <v>0</v>
      </c>
      <c r="G680" s="48">
        <f t="shared" si="101"/>
        <v>0</v>
      </c>
      <c r="H680" s="44">
        <v>0</v>
      </c>
      <c r="I680" s="44">
        <v>0</v>
      </c>
      <c r="J680" s="45">
        <f t="shared" si="102"/>
        <v>0</v>
      </c>
      <c r="K680" s="44">
        <v>0</v>
      </c>
      <c r="L680" s="44">
        <v>0</v>
      </c>
      <c r="M680" s="45">
        <f t="shared" si="103"/>
        <v>0</v>
      </c>
      <c r="N680" s="42">
        <v>0</v>
      </c>
      <c r="O680" s="42">
        <v>0</v>
      </c>
      <c r="P680" s="48">
        <f t="shared" si="104"/>
        <v>0</v>
      </c>
      <c r="Q680" s="42">
        <v>0</v>
      </c>
      <c r="R680" s="42">
        <v>0</v>
      </c>
      <c r="S680" s="48">
        <f t="shared" si="105"/>
        <v>0</v>
      </c>
      <c r="T680" s="44">
        <v>0</v>
      </c>
      <c r="U680" s="45">
        <f t="shared" si="106"/>
        <v>0</v>
      </c>
      <c r="V680" s="44">
        <v>0</v>
      </c>
      <c r="W680" s="44">
        <v>0</v>
      </c>
      <c r="X680" s="45">
        <f t="shared" si="107"/>
        <v>0</v>
      </c>
      <c r="Y680" s="49">
        <f t="shared" si="108"/>
        <v>0</v>
      </c>
      <c r="Z680" s="49">
        <f t="shared" si="109"/>
        <v>0</v>
      </c>
    </row>
    <row r="681" spans="1:26" x14ac:dyDescent="0.25">
      <c r="A681" s="47">
        <v>4604</v>
      </c>
      <c r="B681" s="42">
        <v>0</v>
      </c>
      <c r="C681" s="42">
        <v>0</v>
      </c>
      <c r="D681" s="48">
        <f t="shared" si="100"/>
        <v>0</v>
      </c>
      <c r="E681" s="42">
        <v>0</v>
      </c>
      <c r="F681" s="42">
        <v>0</v>
      </c>
      <c r="G681" s="48">
        <f t="shared" si="101"/>
        <v>0</v>
      </c>
      <c r="H681" s="44">
        <v>0</v>
      </c>
      <c r="I681" s="44">
        <v>0</v>
      </c>
      <c r="J681" s="45">
        <f t="shared" si="102"/>
        <v>0</v>
      </c>
      <c r="K681" s="44">
        <v>0</v>
      </c>
      <c r="L681" s="44">
        <v>0</v>
      </c>
      <c r="M681" s="45">
        <f t="shared" si="103"/>
        <v>0</v>
      </c>
      <c r="N681" s="42">
        <v>1</v>
      </c>
      <c r="O681" s="42">
        <v>0</v>
      </c>
      <c r="P681" s="48">
        <f t="shared" si="104"/>
        <v>0</v>
      </c>
      <c r="Q681" s="42">
        <v>0</v>
      </c>
      <c r="R681" s="42">
        <v>0</v>
      </c>
      <c r="S681" s="48">
        <f t="shared" si="105"/>
        <v>0</v>
      </c>
      <c r="T681" s="44">
        <v>4</v>
      </c>
      <c r="U681" s="45">
        <f t="shared" si="106"/>
        <v>0</v>
      </c>
      <c r="V681" s="44">
        <v>0</v>
      </c>
      <c r="W681" s="44">
        <v>0</v>
      </c>
      <c r="X681" s="45">
        <f t="shared" si="107"/>
        <v>0</v>
      </c>
      <c r="Y681" s="49">
        <f t="shared" si="108"/>
        <v>0</v>
      </c>
      <c r="Z681" s="49">
        <f t="shared" si="109"/>
        <v>0</v>
      </c>
    </row>
    <row r="682" spans="1:26" x14ac:dyDescent="0.25">
      <c r="A682" s="47">
        <v>4615</v>
      </c>
      <c r="B682" s="42">
        <v>0</v>
      </c>
      <c r="C682" s="42">
        <v>0</v>
      </c>
      <c r="D682" s="48">
        <f t="shared" si="100"/>
        <v>0</v>
      </c>
      <c r="E682" s="42">
        <v>0</v>
      </c>
      <c r="F682" s="42">
        <v>0</v>
      </c>
      <c r="G682" s="48">
        <f t="shared" si="101"/>
        <v>0</v>
      </c>
      <c r="H682" s="44">
        <v>0</v>
      </c>
      <c r="I682" s="44">
        <v>0</v>
      </c>
      <c r="J682" s="45">
        <f t="shared" si="102"/>
        <v>0</v>
      </c>
      <c r="K682" s="44">
        <v>0</v>
      </c>
      <c r="L682" s="44">
        <v>0</v>
      </c>
      <c r="M682" s="45">
        <f t="shared" si="103"/>
        <v>0</v>
      </c>
      <c r="N682" s="42">
        <v>0</v>
      </c>
      <c r="O682" s="42">
        <v>0</v>
      </c>
      <c r="P682" s="48">
        <f t="shared" si="104"/>
        <v>0</v>
      </c>
      <c r="Q682" s="42">
        <v>0</v>
      </c>
      <c r="R682" s="42">
        <v>0</v>
      </c>
      <c r="S682" s="48">
        <f t="shared" si="105"/>
        <v>0</v>
      </c>
      <c r="T682" s="44">
        <v>0</v>
      </c>
      <c r="U682" s="45">
        <f t="shared" si="106"/>
        <v>0</v>
      </c>
      <c r="V682" s="44">
        <v>0</v>
      </c>
      <c r="W682" s="44">
        <v>0</v>
      </c>
      <c r="X682" s="45">
        <f t="shared" si="107"/>
        <v>0</v>
      </c>
      <c r="Y682" s="49">
        <f t="shared" si="108"/>
        <v>0</v>
      </c>
      <c r="Z682" s="49">
        <f t="shared" si="109"/>
        <v>0</v>
      </c>
    </row>
    <row r="683" spans="1:26" x14ac:dyDescent="0.25">
      <c r="A683" s="47">
        <v>4620</v>
      </c>
      <c r="B683" s="42">
        <v>91</v>
      </c>
      <c r="C683" s="42">
        <v>11</v>
      </c>
      <c r="D683" s="48">
        <f t="shared" si="100"/>
        <v>0.12087912087912088</v>
      </c>
      <c r="E683" s="42">
        <v>0</v>
      </c>
      <c r="F683" s="42">
        <v>2</v>
      </c>
      <c r="G683" s="48">
        <f t="shared" si="101"/>
        <v>1</v>
      </c>
      <c r="H683" s="44">
        <v>74</v>
      </c>
      <c r="I683" s="44">
        <v>5</v>
      </c>
      <c r="J683" s="45">
        <f t="shared" si="102"/>
        <v>6.7567567567567571E-2</v>
      </c>
      <c r="K683" s="44">
        <v>1</v>
      </c>
      <c r="L683" s="44">
        <v>4</v>
      </c>
      <c r="M683" s="45">
        <f t="shared" si="103"/>
        <v>0.8</v>
      </c>
      <c r="N683" s="42">
        <v>105</v>
      </c>
      <c r="O683" s="42">
        <v>13</v>
      </c>
      <c r="P683" s="48">
        <f t="shared" si="104"/>
        <v>0.12380952380952381</v>
      </c>
      <c r="Q683" s="42">
        <v>9</v>
      </c>
      <c r="R683" s="42">
        <v>3</v>
      </c>
      <c r="S683" s="48">
        <f t="shared" si="105"/>
        <v>0.25</v>
      </c>
      <c r="T683" s="44">
        <v>104</v>
      </c>
      <c r="U683" s="45">
        <f t="shared" si="106"/>
        <v>4.807692307692308E-2</v>
      </c>
      <c r="V683" s="44">
        <v>4</v>
      </c>
      <c r="W683" s="44">
        <v>1</v>
      </c>
      <c r="X683" s="45">
        <f t="shared" si="107"/>
        <v>0.2</v>
      </c>
      <c r="Y683" s="49">
        <f t="shared" si="108"/>
        <v>9.0083283833283831E-2</v>
      </c>
      <c r="Z683" s="49">
        <f t="shared" si="109"/>
        <v>0.5625</v>
      </c>
    </row>
    <row r="684" spans="1:26" x14ac:dyDescent="0.25">
      <c r="A684" s="47">
        <v>4629</v>
      </c>
      <c r="B684" s="42">
        <v>0</v>
      </c>
      <c r="C684" s="42">
        <v>0</v>
      </c>
      <c r="D684" s="48">
        <f t="shared" si="100"/>
        <v>0</v>
      </c>
      <c r="E684" s="42">
        <v>0</v>
      </c>
      <c r="F684" s="42">
        <v>0</v>
      </c>
      <c r="G684" s="48">
        <f t="shared" si="101"/>
        <v>0</v>
      </c>
      <c r="H684" s="44">
        <v>0</v>
      </c>
      <c r="I684" s="44">
        <v>0</v>
      </c>
      <c r="J684" s="45">
        <f t="shared" si="102"/>
        <v>0</v>
      </c>
      <c r="K684" s="44">
        <v>0</v>
      </c>
      <c r="L684" s="44">
        <v>0</v>
      </c>
      <c r="M684" s="45">
        <f t="shared" si="103"/>
        <v>0</v>
      </c>
      <c r="N684" s="42">
        <v>0</v>
      </c>
      <c r="O684" s="42">
        <v>0</v>
      </c>
      <c r="P684" s="48">
        <f t="shared" si="104"/>
        <v>0</v>
      </c>
      <c r="Q684" s="42">
        <v>0</v>
      </c>
      <c r="R684" s="42">
        <v>0</v>
      </c>
      <c r="S684" s="48">
        <f t="shared" si="105"/>
        <v>0</v>
      </c>
      <c r="T684" s="44">
        <v>0</v>
      </c>
      <c r="U684" s="45">
        <f t="shared" si="106"/>
        <v>0</v>
      </c>
      <c r="V684" s="44">
        <v>0</v>
      </c>
      <c r="W684" s="44">
        <v>0</v>
      </c>
      <c r="X684" s="45">
        <f t="shared" si="107"/>
        <v>0</v>
      </c>
      <c r="Y684" s="49">
        <f t="shared" si="108"/>
        <v>0</v>
      </c>
      <c r="Z684" s="49">
        <f t="shared" si="109"/>
        <v>0</v>
      </c>
    </row>
    <row r="685" spans="1:26" x14ac:dyDescent="0.25">
      <c r="A685" s="47">
        <v>4630</v>
      </c>
      <c r="B685" s="42">
        <v>0</v>
      </c>
      <c r="C685" s="42">
        <v>0</v>
      </c>
      <c r="D685" s="48">
        <f t="shared" si="100"/>
        <v>0</v>
      </c>
      <c r="E685" s="42">
        <v>0</v>
      </c>
      <c r="F685" s="42">
        <v>0</v>
      </c>
      <c r="G685" s="48">
        <f t="shared" si="101"/>
        <v>0</v>
      </c>
      <c r="H685" s="44">
        <v>0</v>
      </c>
      <c r="I685" s="44">
        <v>0</v>
      </c>
      <c r="J685" s="45">
        <f t="shared" si="102"/>
        <v>0</v>
      </c>
      <c r="K685" s="44">
        <v>0</v>
      </c>
      <c r="L685" s="44">
        <v>0</v>
      </c>
      <c r="M685" s="45">
        <f t="shared" si="103"/>
        <v>0</v>
      </c>
      <c r="N685" s="42">
        <v>0</v>
      </c>
      <c r="O685" s="42">
        <v>0</v>
      </c>
      <c r="P685" s="48">
        <f t="shared" si="104"/>
        <v>0</v>
      </c>
      <c r="Q685" s="42">
        <v>0</v>
      </c>
      <c r="R685" s="42">
        <v>0</v>
      </c>
      <c r="S685" s="48">
        <f t="shared" si="105"/>
        <v>0</v>
      </c>
      <c r="T685" s="44">
        <v>0</v>
      </c>
      <c r="U685" s="45">
        <f t="shared" si="106"/>
        <v>0</v>
      </c>
      <c r="V685" s="44">
        <v>0</v>
      </c>
      <c r="W685" s="44">
        <v>0</v>
      </c>
      <c r="X685" s="45">
        <f t="shared" si="107"/>
        <v>0</v>
      </c>
      <c r="Y685" s="49">
        <f t="shared" si="108"/>
        <v>0</v>
      </c>
      <c r="Z685" s="49">
        <f t="shared" si="109"/>
        <v>0</v>
      </c>
    </row>
    <row r="686" spans="1:26" x14ac:dyDescent="0.25">
      <c r="A686" s="47">
        <v>4632</v>
      </c>
      <c r="B686" s="42">
        <v>0</v>
      </c>
      <c r="C686" s="42">
        <v>0</v>
      </c>
      <c r="D686" s="48">
        <f t="shared" si="100"/>
        <v>0</v>
      </c>
      <c r="E686" s="42">
        <v>0</v>
      </c>
      <c r="F686" s="42">
        <v>0</v>
      </c>
      <c r="G686" s="48">
        <f t="shared" si="101"/>
        <v>0</v>
      </c>
      <c r="H686" s="44">
        <v>0</v>
      </c>
      <c r="I686" s="44">
        <v>0</v>
      </c>
      <c r="J686" s="45">
        <f t="shared" si="102"/>
        <v>0</v>
      </c>
      <c r="K686" s="44">
        <v>0</v>
      </c>
      <c r="L686" s="44">
        <v>0</v>
      </c>
      <c r="M686" s="45">
        <f t="shared" si="103"/>
        <v>0</v>
      </c>
      <c r="N686" s="42">
        <v>0</v>
      </c>
      <c r="O686" s="42">
        <v>0</v>
      </c>
      <c r="P686" s="48">
        <f t="shared" si="104"/>
        <v>0</v>
      </c>
      <c r="Q686" s="42">
        <v>0</v>
      </c>
      <c r="R686" s="42">
        <v>0</v>
      </c>
      <c r="S686" s="48">
        <f t="shared" si="105"/>
        <v>0</v>
      </c>
      <c r="T686" s="44">
        <v>0</v>
      </c>
      <c r="U686" s="45">
        <f t="shared" si="106"/>
        <v>0</v>
      </c>
      <c r="V686" s="44">
        <v>0</v>
      </c>
      <c r="W686" s="44">
        <v>0</v>
      </c>
      <c r="X686" s="45">
        <f t="shared" si="107"/>
        <v>0</v>
      </c>
      <c r="Y686" s="49">
        <f t="shared" si="108"/>
        <v>0</v>
      </c>
      <c r="Z686" s="49">
        <f t="shared" si="109"/>
        <v>0</v>
      </c>
    </row>
    <row r="687" spans="1:26" x14ac:dyDescent="0.25">
      <c r="A687" s="47">
        <v>4634</v>
      </c>
      <c r="B687" s="42">
        <v>458</v>
      </c>
      <c r="C687" s="42">
        <v>141</v>
      </c>
      <c r="D687" s="48">
        <f t="shared" si="100"/>
        <v>0.30786026200873362</v>
      </c>
      <c r="E687" s="42">
        <v>9</v>
      </c>
      <c r="F687" s="42">
        <v>26</v>
      </c>
      <c r="G687" s="48">
        <f t="shared" si="101"/>
        <v>0.74285714285714288</v>
      </c>
      <c r="H687" s="44">
        <v>976</v>
      </c>
      <c r="I687" s="44">
        <v>218</v>
      </c>
      <c r="J687" s="45">
        <f t="shared" si="102"/>
        <v>0.22336065573770492</v>
      </c>
      <c r="K687" s="44">
        <v>31</v>
      </c>
      <c r="L687" s="44">
        <v>55</v>
      </c>
      <c r="M687" s="45">
        <f t="shared" si="103"/>
        <v>0.63953488372093026</v>
      </c>
      <c r="N687" s="42">
        <v>1412</v>
      </c>
      <c r="O687" s="42">
        <v>241</v>
      </c>
      <c r="P687" s="48">
        <f t="shared" si="104"/>
        <v>0.1706798866855524</v>
      </c>
      <c r="Q687" s="42">
        <v>131</v>
      </c>
      <c r="R687" s="42">
        <v>271</v>
      </c>
      <c r="S687" s="48">
        <f t="shared" si="105"/>
        <v>0.67412935323383083</v>
      </c>
      <c r="T687" s="44">
        <v>1524</v>
      </c>
      <c r="U687" s="45">
        <f t="shared" si="106"/>
        <v>0.15551181102362205</v>
      </c>
      <c r="V687" s="44">
        <v>132</v>
      </c>
      <c r="W687" s="44">
        <v>105</v>
      </c>
      <c r="X687" s="45">
        <f t="shared" si="107"/>
        <v>0.44303797468354428</v>
      </c>
      <c r="Y687" s="49">
        <f t="shared" si="108"/>
        <v>0.21435315386390325</v>
      </c>
      <c r="Z687" s="49">
        <f t="shared" si="109"/>
        <v>0.62488983862386205</v>
      </c>
    </row>
    <row r="688" spans="1:26" x14ac:dyDescent="0.25">
      <c r="A688" s="47">
        <v>4638</v>
      </c>
      <c r="B688" s="42">
        <v>3209</v>
      </c>
      <c r="C688" s="42">
        <v>753</v>
      </c>
      <c r="D688" s="48">
        <f t="shared" si="100"/>
        <v>0.23465253973200373</v>
      </c>
      <c r="E688" s="42">
        <v>26</v>
      </c>
      <c r="F688" s="42">
        <v>201</v>
      </c>
      <c r="G688" s="48">
        <f t="shared" si="101"/>
        <v>0.88546255506607929</v>
      </c>
      <c r="H688" s="44">
        <v>3708</v>
      </c>
      <c r="I688" s="44">
        <v>584</v>
      </c>
      <c r="J688" s="45">
        <f t="shared" si="102"/>
        <v>0.1574973031283711</v>
      </c>
      <c r="K688" s="44">
        <v>52</v>
      </c>
      <c r="L688" s="44">
        <v>235</v>
      </c>
      <c r="M688" s="45">
        <f t="shared" si="103"/>
        <v>0.81881533101045301</v>
      </c>
      <c r="N688" s="42">
        <v>4694</v>
      </c>
      <c r="O688" s="42">
        <v>763</v>
      </c>
      <c r="P688" s="48">
        <f t="shared" si="104"/>
        <v>0.16254793353216873</v>
      </c>
      <c r="Q688" s="42">
        <v>272</v>
      </c>
      <c r="R688" s="42">
        <v>911</v>
      </c>
      <c r="S688" s="48">
        <f t="shared" si="105"/>
        <v>0.77007607776838549</v>
      </c>
      <c r="T688" s="44">
        <v>2147</v>
      </c>
      <c r="U688" s="45">
        <f t="shared" si="106"/>
        <v>7.7317186772240337E-2</v>
      </c>
      <c r="V688" s="44">
        <v>52</v>
      </c>
      <c r="W688" s="44">
        <v>114</v>
      </c>
      <c r="X688" s="45">
        <f t="shared" si="107"/>
        <v>0.68674698795180722</v>
      </c>
      <c r="Y688" s="49">
        <f t="shared" si="108"/>
        <v>0.15800374079119597</v>
      </c>
      <c r="Z688" s="49">
        <f t="shared" si="109"/>
        <v>0.79027523794918131</v>
      </c>
    </row>
    <row r="689" spans="1:26" x14ac:dyDescent="0.25">
      <c r="A689" s="47">
        <v>4640</v>
      </c>
      <c r="B689" s="42">
        <v>380</v>
      </c>
      <c r="C689" s="42">
        <v>110</v>
      </c>
      <c r="D689" s="48">
        <f t="shared" si="100"/>
        <v>0.28947368421052633</v>
      </c>
      <c r="E689" s="42">
        <v>17</v>
      </c>
      <c r="F689" s="42">
        <v>11</v>
      </c>
      <c r="G689" s="48">
        <f t="shared" si="101"/>
        <v>0.39285714285714285</v>
      </c>
      <c r="H689" s="44">
        <v>470</v>
      </c>
      <c r="I689" s="44">
        <v>92</v>
      </c>
      <c r="J689" s="45">
        <f t="shared" si="102"/>
        <v>0.19574468085106383</v>
      </c>
      <c r="K689" s="44">
        <v>31</v>
      </c>
      <c r="L689" s="44">
        <v>14</v>
      </c>
      <c r="M689" s="45">
        <f t="shared" si="103"/>
        <v>0.31111111111111112</v>
      </c>
      <c r="N689" s="42">
        <v>685</v>
      </c>
      <c r="O689" s="42">
        <v>156</v>
      </c>
      <c r="P689" s="48">
        <f t="shared" si="104"/>
        <v>0.22773722627737225</v>
      </c>
      <c r="Q689" s="42">
        <v>66</v>
      </c>
      <c r="R689" s="42">
        <v>86</v>
      </c>
      <c r="S689" s="48">
        <f t="shared" si="105"/>
        <v>0.56578947368421051</v>
      </c>
      <c r="T689" s="44">
        <v>703</v>
      </c>
      <c r="U689" s="45">
        <f t="shared" si="106"/>
        <v>0.12091038406827881</v>
      </c>
      <c r="V689" s="44">
        <v>63</v>
      </c>
      <c r="W689" s="44">
        <v>22</v>
      </c>
      <c r="X689" s="45">
        <f t="shared" si="107"/>
        <v>0.25882352941176473</v>
      </c>
      <c r="Y689" s="49">
        <f t="shared" si="108"/>
        <v>0.20846649385181032</v>
      </c>
      <c r="Z689" s="49">
        <f t="shared" si="109"/>
        <v>0.3821453142660573</v>
      </c>
    </row>
    <row r="690" spans="1:26" x14ac:dyDescent="0.25">
      <c r="A690" s="47">
        <v>4649</v>
      </c>
      <c r="B690" s="42">
        <v>2585</v>
      </c>
      <c r="C690" s="42">
        <v>547</v>
      </c>
      <c r="D690" s="48">
        <f t="shared" si="100"/>
        <v>0.211605415860735</v>
      </c>
      <c r="E690" s="42">
        <v>18</v>
      </c>
      <c r="F690" s="42">
        <v>208</v>
      </c>
      <c r="G690" s="48">
        <f t="shared" si="101"/>
        <v>0.92035398230088494</v>
      </c>
      <c r="H690" s="44">
        <v>2698</v>
      </c>
      <c r="I690" s="44">
        <v>428</v>
      </c>
      <c r="J690" s="45">
        <f t="shared" si="102"/>
        <v>0.15863602668643439</v>
      </c>
      <c r="K690" s="44">
        <v>37</v>
      </c>
      <c r="L690" s="44">
        <v>216</v>
      </c>
      <c r="M690" s="45">
        <f t="shared" si="103"/>
        <v>0.85375494071146241</v>
      </c>
      <c r="N690" s="42">
        <v>2914</v>
      </c>
      <c r="O690" s="42">
        <v>463</v>
      </c>
      <c r="P690" s="48">
        <f t="shared" si="104"/>
        <v>0.15888812628689086</v>
      </c>
      <c r="Q690" s="42">
        <v>188</v>
      </c>
      <c r="R690" s="42">
        <v>678</v>
      </c>
      <c r="S690" s="48">
        <f t="shared" si="105"/>
        <v>0.78290993071593529</v>
      </c>
      <c r="T690" s="44">
        <v>3073</v>
      </c>
      <c r="U690" s="45">
        <f t="shared" si="106"/>
        <v>0.15457207940123657</v>
      </c>
      <c r="V690" s="44">
        <v>109</v>
      </c>
      <c r="W690" s="44">
        <v>366</v>
      </c>
      <c r="X690" s="45">
        <f t="shared" si="107"/>
        <v>0.77052631578947373</v>
      </c>
      <c r="Y690" s="49">
        <f t="shared" si="108"/>
        <v>0.17092541205882422</v>
      </c>
      <c r="Z690" s="49">
        <f t="shared" si="109"/>
        <v>0.83188629237943912</v>
      </c>
    </row>
    <row r="691" spans="1:26" x14ac:dyDescent="0.25">
      <c r="A691" s="47">
        <v>4650</v>
      </c>
      <c r="B691" s="42">
        <v>3232</v>
      </c>
      <c r="C691" s="42">
        <v>660</v>
      </c>
      <c r="D691" s="48">
        <f t="shared" si="100"/>
        <v>0.2042079207920792</v>
      </c>
      <c r="E691" s="42">
        <v>47</v>
      </c>
      <c r="F691" s="42">
        <v>131</v>
      </c>
      <c r="G691" s="48">
        <f t="shared" si="101"/>
        <v>0.7359550561797753</v>
      </c>
      <c r="H691" s="44">
        <v>3830</v>
      </c>
      <c r="I691" s="44">
        <v>523</v>
      </c>
      <c r="J691" s="45">
        <f t="shared" si="102"/>
        <v>0.13655352480417754</v>
      </c>
      <c r="K691" s="44">
        <v>73</v>
      </c>
      <c r="L691" s="44">
        <v>220</v>
      </c>
      <c r="M691" s="45">
        <f t="shared" si="103"/>
        <v>0.75085324232081907</v>
      </c>
      <c r="N691" s="42">
        <v>4749</v>
      </c>
      <c r="O691" s="42">
        <v>753</v>
      </c>
      <c r="P691" s="48">
        <f t="shared" si="104"/>
        <v>0.15855969677826912</v>
      </c>
      <c r="Q691" s="42">
        <v>339</v>
      </c>
      <c r="R691" s="42">
        <v>767</v>
      </c>
      <c r="S691" s="48">
        <f t="shared" si="105"/>
        <v>0.6934900542495479</v>
      </c>
      <c r="T691" s="44">
        <v>2511</v>
      </c>
      <c r="U691" s="45">
        <f t="shared" si="106"/>
        <v>0.13779370768618079</v>
      </c>
      <c r="V691" s="44">
        <v>107</v>
      </c>
      <c r="W691" s="44">
        <v>239</v>
      </c>
      <c r="X691" s="45">
        <f t="shared" si="107"/>
        <v>0.69075144508670516</v>
      </c>
      <c r="Y691" s="49">
        <f t="shared" si="108"/>
        <v>0.15927871251517667</v>
      </c>
      <c r="Z691" s="49">
        <f t="shared" si="109"/>
        <v>0.71776244945921186</v>
      </c>
    </row>
    <row r="692" spans="1:26" x14ac:dyDescent="0.25">
      <c r="A692" s="47">
        <v>4666</v>
      </c>
      <c r="B692" s="42">
        <v>0</v>
      </c>
      <c r="C692" s="42">
        <v>0</v>
      </c>
      <c r="D692" s="48">
        <f t="shared" si="100"/>
        <v>0</v>
      </c>
      <c r="E692" s="42">
        <v>0</v>
      </c>
      <c r="F692" s="42">
        <v>0</v>
      </c>
      <c r="G692" s="48">
        <f t="shared" si="101"/>
        <v>0</v>
      </c>
      <c r="H692" s="44">
        <v>0</v>
      </c>
      <c r="I692" s="44">
        <v>0</v>
      </c>
      <c r="J692" s="45">
        <f t="shared" si="102"/>
        <v>0</v>
      </c>
      <c r="K692" s="44">
        <v>0</v>
      </c>
      <c r="L692" s="44">
        <v>0</v>
      </c>
      <c r="M692" s="45">
        <f t="shared" si="103"/>
        <v>0</v>
      </c>
      <c r="N692" s="42">
        <v>0</v>
      </c>
      <c r="O692" s="42">
        <v>0</v>
      </c>
      <c r="P692" s="48">
        <f t="shared" si="104"/>
        <v>0</v>
      </c>
      <c r="Q692" s="42">
        <v>0</v>
      </c>
      <c r="R692" s="42">
        <v>0</v>
      </c>
      <c r="S692" s="48">
        <f t="shared" si="105"/>
        <v>0</v>
      </c>
      <c r="T692" s="44">
        <v>0</v>
      </c>
      <c r="U692" s="45">
        <f t="shared" si="106"/>
        <v>0</v>
      </c>
      <c r="V692" s="44">
        <v>0</v>
      </c>
      <c r="W692" s="44">
        <v>0</v>
      </c>
      <c r="X692" s="45">
        <f t="shared" si="107"/>
        <v>0</v>
      </c>
      <c r="Y692" s="49">
        <f t="shared" si="108"/>
        <v>0</v>
      </c>
      <c r="Z692" s="49">
        <f t="shared" si="109"/>
        <v>0</v>
      </c>
    </row>
    <row r="693" spans="1:26" x14ac:dyDescent="0.25">
      <c r="A693" s="47">
        <v>4682</v>
      </c>
      <c r="B693" s="42">
        <v>0</v>
      </c>
      <c r="C693" s="42">
        <v>0</v>
      </c>
      <c r="D693" s="48">
        <f t="shared" si="100"/>
        <v>0</v>
      </c>
      <c r="E693" s="42">
        <v>0</v>
      </c>
      <c r="F693" s="42">
        <v>0</v>
      </c>
      <c r="G693" s="48">
        <f t="shared" si="101"/>
        <v>0</v>
      </c>
      <c r="H693" s="44">
        <v>307</v>
      </c>
      <c r="I693" s="44">
        <v>30</v>
      </c>
      <c r="J693" s="45">
        <f t="shared" si="102"/>
        <v>9.7719869706840393E-2</v>
      </c>
      <c r="K693" s="44">
        <v>11</v>
      </c>
      <c r="L693" s="44">
        <v>23</v>
      </c>
      <c r="M693" s="45">
        <f t="shared" si="103"/>
        <v>0.67647058823529416</v>
      </c>
      <c r="N693" s="42">
        <v>324</v>
      </c>
      <c r="O693" s="42">
        <v>60</v>
      </c>
      <c r="P693" s="48">
        <f t="shared" si="104"/>
        <v>0.18518518518518517</v>
      </c>
      <c r="Q693" s="42">
        <v>28</v>
      </c>
      <c r="R693" s="42">
        <v>32</v>
      </c>
      <c r="S693" s="48">
        <f t="shared" si="105"/>
        <v>0.53333333333333333</v>
      </c>
      <c r="T693" s="44">
        <v>342</v>
      </c>
      <c r="U693" s="45">
        <f t="shared" si="106"/>
        <v>9.0643274853801165E-2</v>
      </c>
      <c r="V693" s="44">
        <v>11</v>
      </c>
      <c r="W693" s="44">
        <v>20</v>
      </c>
      <c r="X693" s="45">
        <f t="shared" si="107"/>
        <v>0.64516129032258063</v>
      </c>
      <c r="Y693" s="49">
        <f t="shared" si="108"/>
        <v>9.3387082436456673E-2</v>
      </c>
      <c r="Z693" s="49">
        <f t="shared" si="109"/>
        <v>0.46374130297280203</v>
      </c>
    </row>
    <row r="694" spans="1:26" x14ac:dyDescent="0.25">
      <c r="A694" s="47">
        <v>4683</v>
      </c>
      <c r="B694" s="42">
        <v>0</v>
      </c>
      <c r="C694" s="42">
        <v>0</v>
      </c>
      <c r="D694" s="48">
        <f t="shared" si="100"/>
        <v>0</v>
      </c>
      <c r="E694" s="42">
        <v>0</v>
      </c>
      <c r="F694" s="42">
        <v>0</v>
      </c>
      <c r="G694" s="48">
        <f t="shared" si="101"/>
        <v>0</v>
      </c>
      <c r="H694" s="44">
        <v>0</v>
      </c>
      <c r="I694" s="44">
        <v>0</v>
      </c>
      <c r="J694" s="45">
        <f t="shared" si="102"/>
        <v>0</v>
      </c>
      <c r="K694" s="44">
        <v>0</v>
      </c>
      <c r="L694" s="44">
        <v>0</v>
      </c>
      <c r="M694" s="45">
        <f t="shared" si="103"/>
        <v>0</v>
      </c>
      <c r="N694" s="42">
        <v>0</v>
      </c>
      <c r="O694" s="42">
        <v>0</v>
      </c>
      <c r="P694" s="48">
        <f t="shared" si="104"/>
        <v>0</v>
      </c>
      <c r="Q694" s="42">
        <v>0</v>
      </c>
      <c r="R694" s="42">
        <v>0</v>
      </c>
      <c r="S694" s="48">
        <f t="shared" si="105"/>
        <v>0</v>
      </c>
      <c r="T694" s="44">
        <v>0</v>
      </c>
      <c r="U694" s="45">
        <f t="shared" si="106"/>
        <v>0</v>
      </c>
      <c r="V694" s="44">
        <v>0</v>
      </c>
      <c r="W694" s="44">
        <v>0</v>
      </c>
      <c r="X694" s="45">
        <f t="shared" si="107"/>
        <v>0</v>
      </c>
      <c r="Y694" s="49">
        <f t="shared" si="108"/>
        <v>0</v>
      </c>
      <c r="Z694" s="49">
        <f t="shared" si="109"/>
        <v>0</v>
      </c>
    </row>
    <row r="695" spans="1:26" x14ac:dyDescent="0.25">
      <c r="A695" s="47">
        <v>4685</v>
      </c>
      <c r="B695" s="42">
        <v>0</v>
      </c>
      <c r="C695" s="42">
        <v>0</v>
      </c>
      <c r="D695" s="48">
        <f t="shared" si="100"/>
        <v>0</v>
      </c>
      <c r="E695" s="42">
        <v>0</v>
      </c>
      <c r="F695" s="42">
        <v>0</v>
      </c>
      <c r="G695" s="48">
        <f t="shared" si="101"/>
        <v>0</v>
      </c>
      <c r="H695" s="44">
        <v>8</v>
      </c>
      <c r="I695" s="44">
        <v>0</v>
      </c>
      <c r="J695" s="45">
        <f t="shared" si="102"/>
        <v>0</v>
      </c>
      <c r="K695" s="44">
        <v>0</v>
      </c>
      <c r="L695" s="44">
        <v>0</v>
      </c>
      <c r="M695" s="45">
        <f t="shared" si="103"/>
        <v>0</v>
      </c>
      <c r="N695" s="42">
        <v>6</v>
      </c>
      <c r="O695" s="42">
        <v>0</v>
      </c>
      <c r="P695" s="48">
        <f t="shared" si="104"/>
        <v>0</v>
      </c>
      <c r="Q695" s="42">
        <v>0</v>
      </c>
      <c r="R695" s="42">
        <v>0</v>
      </c>
      <c r="S695" s="48">
        <f t="shared" si="105"/>
        <v>0</v>
      </c>
      <c r="T695" s="44">
        <v>5</v>
      </c>
      <c r="U695" s="45">
        <f t="shared" si="106"/>
        <v>0</v>
      </c>
      <c r="V695" s="44">
        <v>0</v>
      </c>
      <c r="W695" s="44">
        <v>0</v>
      </c>
      <c r="X695" s="45">
        <f t="shared" si="107"/>
        <v>0</v>
      </c>
      <c r="Y695" s="49">
        <f t="shared" si="108"/>
        <v>0</v>
      </c>
      <c r="Z695" s="49">
        <f t="shared" si="109"/>
        <v>0</v>
      </c>
    </row>
    <row r="696" spans="1:26" x14ac:dyDescent="0.25">
      <c r="A696" s="47">
        <v>4686</v>
      </c>
      <c r="B696" s="42">
        <v>0</v>
      </c>
      <c r="C696" s="42">
        <v>0</v>
      </c>
      <c r="D696" s="48">
        <f t="shared" si="100"/>
        <v>0</v>
      </c>
      <c r="E696" s="42">
        <v>0</v>
      </c>
      <c r="F696" s="42">
        <v>0</v>
      </c>
      <c r="G696" s="48">
        <f t="shared" si="101"/>
        <v>0</v>
      </c>
      <c r="H696" s="44">
        <v>0</v>
      </c>
      <c r="I696" s="44">
        <v>0</v>
      </c>
      <c r="J696" s="45">
        <f t="shared" si="102"/>
        <v>0</v>
      </c>
      <c r="K696" s="44">
        <v>0</v>
      </c>
      <c r="L696" s="44">
        <v>0</v>
      </c>
      <c r="M696" s="45">
        <f t="shared" si="103"/>
        <v>0</v>
      </c>
      <c r="N696" s="42">
        <v>0</v>
      </c>
      <c r="O696" s="42">
        <v>0</v>
      </c>
      <c r="P696" s="48">
        <f t="shared" si="104"/>
        <v>0</v>
      </c>
      <c r="Q696" s="42">
        <v>0</v>
      </c>
      <c r="R696" s="42">
        <v>0</v>
      </c>
      <c r="S696" s="48">
        <f t="shared" si="105"/>
        <v>0</v>
      </c>
      <c r="T696" s="44">
        <v>0</v>
      </c>
      <c r="U696" s="45">
        <f t="shared" si="106"/>
        <v>0</v>
      </c>
      <c r="V696" s="44">
        <v>0</v>
      </c>
      <c r="W696" s="44">
        <v>0</v>
      </c>
      <c r="X696" s="45">
        <f t="shared" si="107"/>
        <v>0</v>
      </c>
      <c r="Y696" s="49">
        <f t="shared" si="108"/>
        <v>0</v>
      </c>
      <c r="Z696" s="49">
        <f t="shared" si="109"/>
        <v>0</v>
      </c>
    </row>
    <row r="697" spans="1:26" x14ac:dyDescent="0.25">
      <c r="A697" s="47">
        <v>4687</v>
      </c>
      <c r="B697" s="42">
        <v>0</v>
      </c>
      <c r="C697" s="42">
        <v>0</v>
      </c>
      <c r="D697" s="48">
        <f t="shared" si="100"/>
        <v>0</v>
      </c>
      <c r="E697" s="42">
        <v>0</v>
      </c>
      <c r="F697" s="42">
        <v>0</v>
      </c>
      <c r="G697" s="48">
        <f t="shared" si="101"/>
        <v>0</v>
      </c>
      <c r="H697" s="44">
        <v>181</v>
      </c>
      <c r="I697" s="44">
        <v>19</v>
      </c>
      <c r="J697" s="45">
        <f t="shared" si="102"/>
        <v>0.10497237569060773</v>
      </c>
      <c r="K697" s="44">
        <v>8</v>
      </c>
      <c r="L697" s="44">
        <v>6</v>
      </c>
      <c r="M697" s="45">
        <f t="shared" si="103"/>
        <v>0.42857142857142855</v>
      </c>
      <c r="N697" s="42">
        <v>188</v>
      </c>
      <c r="O697" s="42">
        <v>35</v>
      </c>
      <c r="P697" s="48">
        <f t="shared" si="104"/>
        <v>0.18617021276595744</v>
      </c>
      <c r="Q697" s="42">
        <v>15</v>
      </c>
      <c r="R697" s="42">
        <v>7</v>
      </c>
      <c r="S697" s="48">
        <f t="shared" si="105"/>
        <v>0.31818181818181818</v>
      </c>
      <c r="T697" s="44">
        <v>210</v>
      </c>
      <c r="U697" s="45">
        <f t="shared" si="106"/>
        <v>8.5714285714285715E-2</v>
      </c>
      <c r="V697" s="44">
        <v>13</v>
      </c>
      <c r="W697" s="44">
        <v>5</v>
      </c>
      <c r="X697" s="45">
        <f t="shared" si="107"/>
        <v>0.27777777777777779</v>
      </c>
      <c r="Y697" s="49">
        <f t="shared" si="108"/>
        <v>9.4214218542712724E-2</v>
      </c>
      <c r="Z697" s="49">
        <f t="shared" si="109"/>
        <v>0.25613275613275616</v>
      </c>
    </row>
    <row r="698" spans="1:26" x14ac:dyDescent="0.25">
      <c r="A698" s="47">
        <v>4688</v>
      </c>
      <c r="B698" s="42">
        <v>0</v>
      </c>
      <c r="C698" s="42">
        <v>0</v>
      </c>
      <c r="D698" s="48">
        <f t="shared" si="100"/>
        <v>0</v>
      </c>
      <c r="E698" s="42">
        <v>0</v>
      </c>
      <c r="F698" s="42">
        <v>0</v>
      </c>
      <c r="G698" s="48">
        <f t="shared" si="101"/>
        <v>0</v>
      </c>
      <c r="H698" s="44">
        <v>59</v>
      </c>
      <c r="I698" s="44">
        <v>9</v>
      </c>
      <c r="J698" s="45">
        <f t="shared" si="102"/>
        <v>0.15254237288135594</v>
      </c>
      <c r="K698" s="44">
        <v>2</v>
      </c>
      <c r="L698" s="44">
        <v>7</v>
      </c>
      <c r="M698" s="45">
        <f t="shared" si="103"/>
        <v>0.77777777777777779</v>
      </c>
      <c r="N698" s="42">
        <v>56</v>
      </c>
      <c r="O698" s="42">
        <v>10</v>
      </c>
      <c r="P698" s="48">
        <f t="shared" si="104"/>
        <v>0.17857142857142858</v>
      </c>
      <c r="Q698" s="42">
        <v>4</v>
      </c>
      <c r="R698" s="42">
        <v>8</v>
      </c>
      <c r="S698" s="48">
        <f t="shared" si="105"/>
        <v>0.66666666666666663</v>
      </c>
      <c r="T698" s="44">
        <v>61</v>
      </c>
      <c r="U698" s="45">
        <f t="shared" si="106"/>
        <v>8.1967213114754092E-2</v>
      </c>
      <c r="V698" s="44">
        <v>1</v>
      </c>
      <c r="W698" s="44">
        <v>4</v>
      </c>
      <c r="X698" s="45">
        <f t="shared" si="107"/>
        <v>0.8</v>
      </c>
      <c r="Y698" s="49">
        <f t="shared" si="108"/>
        <v>0.10327025364188466</v>
      </c>
      <c r="Z698" s="49">
        <f t="shared" si="109"/>
        <v>0.56111111111111112</v>
      </c>
    </row>
    <row r="699" spans="1:26" x14ac:dyDescent="0.25">
      <c r="A699" s="47">
        <v>4689</v>
      </c>
      <c r="B699" s="42">
        <v>0</v>
      </c>
      <c r="C699" s="42">
        <v>0</v>
      </c>
      <c r="D699" s="48">
        <f t="shared" si="100"/>
        <v>0</v>
      </c>
      <c r="E699" s="42">
        <v>0</v>
      </c>
      <c r="F699" s="42">
        <v>0</v>
      </c>
      <c r="G699" s="48">
        <f t="shared" si="101"/>
        <v>0</v>
      </c>
      <c r="H699" s="44">
        <v>155</v>
      </c>
      <c r="I699" s="44">
        <v>24</v>
      </c>
      <c r="J699" s="45">
        <f t="shared" si="102"/>
        <v>0.15483870967741936</v>
      </c>
      <c r="K699" s="44">
        <v>12</v>
      </c>
      <c r="L699" s="44">
        <v>16</v>
      </c>
      <c r="M699" s="45">
        <f t="shared" si="103"/>
        <v>0.5714285714285714</v>
      </c>
      <c r="N699" s="42">
        <v>161</v>
      </c>
      <c r="O699" s="42">
        <v>22</v>
      </c>
      <c r="P699" s="48">
        <f t="shared" si="104"/>
        <v>0.13664596273291926</v>
      </c>
      <c r="Q699" s="42">
        <v>24</v>
      </c>
      <c r="R699" s="42">
        <v>27</v>
      </c>
      <c r="S699" s="48">
        <f t="shared" si="105"/>
        <v>0.52941176470588236</v>
      </c>
      <c r="T699" s="44">
        <v>158</v>
      </c>
      <c r="U699" s="45">
        <f t="shared" si="106"/>
        <v>0.21518987341772153</v>
      </c>
      <c r="V699" s="44">
        <v>13</v>
      </c>
      <c r="W699" s="44">
        <v>21</v>
      </c>
      <c r="X699" s="45">
        <f t="shared" si="107"/>
        <v>0.61764705882352944</v>
      </c>
      <c r="Y699" s="49">
        <f t="shared" si="108"/>
        <v>0.12666863645701504</v>
      </c>
      <c r="Z699" s="49">
        <f t="shared" si="109"/>
        <v>0.42962184873949577</v>
      </c>
    </row>
    <row r="700" spans="1:26" x14ac:dyDescent="0.25">
      <c r="A700" s="47">
        <v>4690</v>
      </c>
      <c r="B700" s="42">
        <v>0</v>
      </c>
      <c r="C700" s="42">
        <v>0</v>
      </c>
      <c r="D700" s="48">
        <f t="shared" si="100"/>
        <v>0</v>
      </c>
      <c r="E700" s="42">
        <v>0</v>
      </c>
      <c r="F700" s="42">
        <v>0</v>
      </c>
      <c r="G700" s="48">
        <f t="shared" si="101"/>
        <v>0</v>
      </c>
      <c r="H700" s="44">
        <v>10</v>
      </c>
      <c r="I700" s="44">
        <v>4</v>
      </c>
      <c r="J700" s="45">
        <f t="shared" si="102"/>
        <v>0.4</v>
      </c>
      <c r="K700" s="44">
        <v>0</v>
      </c>
      <c r="L700" s="44">
        <v>1</v>
      </c>
      <c r="M700" s="45">
        <f t="shared" si="103"/>
        <v>1</v>
      </c>
      <c r="N700" s="42">
        <v>10</v>
      </c>
      <c r="O700" s="42">
        <v>4</v>
      </c>
      <c r="P700" s="48">
        <f t="shared" si="104"/>
        <v>0.4</v>
      </c>
      <c r="Q700" s="42">
        <v>0</v>
      </c>
      <c r="R700" s="42">
        <v>5</v>
      </c>
      <c r="S700" s="48">
        <f t="shared" si="105"/>
        <v>1</v>
      </c>
      <c r="T700" s="44">
        <v>11</v>
      </c>
      <c r="U700" s="45">
        <f t="shared" si="106"/>
        <v>0.36363636363636365</v>
      </c>
      <c r="V700" s="44">
        <v>0</v>
      </c>
      <c r="W700" s="44">
        <v>4</v>
      </c>
      <c r="X700" s="45">
        <f t="shared" si="107"/>
        <v>1</v>
      </c>
      <c r="Y700" s="49">
        <f t="shared" si="108"/>
        <v>0.29090909090909089</v>
      </c>
      <c r="Z700" s="49">
        <f t="shared" si="109"/>
        <v>0.75</v>
      </c>
    </row>
    <row r="701" spans="1:26" x14ac:dyDescent="0.25">
      <c r="A701" s="47">
        <v>4691</v>
      </c>
      <c r="B701" s="42">
        <v>0</v>
      </c>
      <c r="C701" s="42">
        <v>0</v>
      </c>
      <c r="D701" s="48">
        <f t="shared" si="100"/>
        <v>0</v>
      </c>
      <c r="E701" s="42">
        <v>0</v>
      </c>
      <c r="F701" s="42">
        <v>0</v>
      </c>
      <c r="G701" s="48">
        <f t="shared" si="101"/>
        <v>0</v>
      </c>
      <c r="H701" s="44">
        <v>20</v>
      </c>
      <c r="I701" s="44">
        <v>5</v>
      </c>
      <c r="J701" s="45">
        <f t="shared" si="102"/>
        <v>0.25</v>
      </c>
      <c r="K701" s="44">
        <v>0</v>
      </c>
      <c r="L701" s="44">
        <v>1</v>
      </c>
      <c r="M701" s="45">
        <f t="shared" si="103"/>
        <v>1</v>
      </c>
      <c r="N701" s="42">
        <v>24</v>
      </c>
      <c r="O701" s="42">
        <v>8</v>
      </c>
      <c r="P701" s="48">
        <f t="shared" si="104"/>
        <v>0.33333333333333331</v>
      </c>
      <c r="Q701" s="42">
        <v>2</v>
      </c>
      <c r="R701" s="42">
        <v>5</v>
      </c>
      <c r="S701" s="48">
        <f t="shared" si="105"/>
        <v>0.7142857142857143</v>
      </c>
      <c r="T701" s="44">
        <v>27</v>
      </c>
      <c r="U701" s="45">
        <f t="shared" si="106"/>
        <v>7.407407407407407E-2</v>
      </c>
      <c r="V701" s="44">
        <v>1</v>
      </c>
      <c r="W701" s="44">
        <v>1</v>
      </c>
      <c r="X701" s="45">
        <f t="shared" si="107"/>
        <v>0.5</v>
      </c>
      <c r="Y701" s="49">
        <f t="shared" si="108"/>
        <v>0.16435185185185186</v>
      </c>
      <c r="Z701" s="49">
        <f t="shared" si="109"/>
        <v>0.5535714285714286</v>
      </c>
    </row>
    <row r="702" spans="1:26" x14ac:dyDescent="0.25">
      <c r="A702" s="47">
        <v>4692</v>
      </c>
      <c r="B702" s="42">
        <v>0</v>
      </c>
      <c r="C702" s="42">
        <v>0</v>
      </c>
      <c r="D702" s="48">
        <f t="shared" si="100"/>
        <v>0</v>
      </c>
      <c r="E702" s="42">
        <v>0</v>
      </c>
      <c r="F702" s="42">
        <v>0</v>
      </c>
      <c r="G702" s="48">
        <f t="shared" si="101"/>
        <v>0</v>
      </c>
      <c r="H702" s="44">
        <v>25</v>
      </c>
      <c r="I702" s="44">
        <v>5</v>
      </c>
      <c r="J702" s="45">
        <f t="shared" si="102"/>
        <v>0.2</v>
      </c>
      <c r="K702" s="44">
        <v>2</v>
      </c>
      <c r="L702" s="44">
        <v>0</v>
      </c>
      <c r="M702" s="45">
        <f t="shared" si="103"/>
        <v>0</v>
      </c>
      <c r="N702" s="42">
        <v>28</v>
      </c>
      <c r="O702" s="42">
        <v>10</v>
      </c>
      <c r="P702" s="48">
        <f t="shared" si="104"/>
        <v>0.35714285714285715</v>
      </c>
      <c r="Q702" s="42">
        <v>5</v>
      </c>
      <c r="R702" s="42">
        <v>2</v>
      </c>
      <c r="S702" s="48">
        <f t="shared" si="105"/>
        <v>0.2857142857142857</v>
      </c>
      <c r="T702" s="44">
        <v>30</v>
      </c>
      <c r="U702" s="45">
        <f t="shared" si="106"/>
        <v>3.3333333333333333E-2</v>
      </c>
      <c r="V702" s="44">
        <v>0</v>
      </c>
      <c r="W702" s="44">
        <v>1</v>
      </c>
      <c r="X702" s="45">
        <f t="shared" si="107"/>
        <v>1</v>
      </c>
      <c r="Y702" s="49">
        <f t="shared" si="108"/>
        <v>0.14761904761904762</v>
      </c>
      <c r="Z702" s="49">
        <f t="shared" si="109"/>
        <v>0.3214285714285714</v>
      </c>
    </row>
    <row r="703" spans="1:26" x14ac:dyDescent="0.25">
      <c r="A703" s="47">
        <v>4693</v>
      </c>
      <c r="B703" s="42">
        <v>0</v>
      </c>
      <c r="C703" s="42">
        <v>0</v>
      </c>
      <c r="D703" s="48">
        <f t="shared" si="100"/>
        <v>0</v>
      </c>
      <c r="E703" s="42">
        <v>0</v>
      </c>
      <c r="F703" s="42">
        <v>0</v>
      </c>
      <c r="G703" s="48">
        <f t="shared" si="101"/>
        <v>0</v>
      </c>
      <c r="H703" s="44">
        <v>6</v>
      </c>
      <c r="I703" s="44">
        <v>1</v>
      </c>
      <c r="J703" s="45">
        <f t="shared" si="102"/>
        <v>0.16666666666666666</v>
      </c>
      <c r="K703" s="44">
        <v>0</v>
      </c>
      <c r="L703" s="44">
        <v>1</v>
      </c>
      <c r="M703" s="45">
        <f t="shared" si="103"/>
        <v>1</v>
      </c>
      <c r="N703" s="42">
        <v>9</v>
      </c>
      <c r="O703" s="42">
        <v>5</v>
      </c>
      <c r="P703" s="48">
        <f t="shared" si="104"/>
        <v>0.55555555555555558</v>
      </c>
      <c r="Q703" s="42">
        <v>0</v>
      </c>
      <c r="R703" s="42">
        <v>0</v>
      </c>
      <c r="S703" s="48">
        <f t="shared" si="105"/>
        <v>0</v>
      </c>
      <c r="T703" s="44">
        <v>11</v>
      </c>
      <c r="U703" s="45">
        <f t="shared" si="106"/>
        <v>0</v>
      </c>
      <c r="V703" s="44">
        <v>0</v>
      </c>
      <c r="W703" s="44">
        <v>0</v>
      </c>
      <c r="X703" s="45">
        <f t="shared" si="107"/>
        <v>0</v>
      </c>
      <c r="Y703" s="49">
        <f t="shared" si="108"/>
        <v>0.18055555555555555</v>
      </c>
      <c r="Z703" s="49">
        <f t="shared" si="109"/>
        <v>0.25</v>
      </c>
    </row>
    <row r="704" spans="1:26" x14ac:dyDescent="0.25">
      <c r="A704" s="47">
        <v>4694</v>
      </c>
      <c r="B704" s="42">
        <v>0</v>
      </c>
      <c r="C704" s="42">
        <v>0</v>
      </c>
      <c r="D704" s="48">
        <f t="shared" si="100"/>
        <v>0</v>
      </c>
      <c r="E704" s="42">
        <v>0</v>
      </c>
      <c r="F704" s="42">
        <v>0</v>
      </c>
      <c r="G704" s="48">
        <f t="shared" si="101"/>
        <v>0</v>
      </c>
      <c r="H704" s="44">
        <v>57</v>
      </c>
      <c r="I704" s="44">
        <v>4</v>
      </c>
      <c r="J704" s="45">
        <f t="shared" si="102"/>
        <v>7.0175438596491224E-2</v>
      </c>
      <c r="K704" s="44">
        <v>0</v>
      </c>
      <c r="L704" s="44">
        <v>5</v>
      </c>
      <c r="M704" s="45">
        <f t="shared" si="103"/>
        <v>1</v>
      </c>
      <c r="N704" s="42">
        <v>55</v>
      </c>
      <c r="O704" s="42">
        <v>4</v>
      </c>
      <c r="P704" s="48">
        <f t="shared" si="104"/>
        <v>7.2727272727272724E-2</v>
      </c>
      <c r="Q704" s="42">
        <v>0</v>
      </c>
      <c r="R704" s="42">
        <v>18</v>
      </c>
      <c r="S704" s="48">
        <f t="shared" si="105"/>
        <v>1</v>
      </c>
      <c r="T704" s="44">
        <v>3410</v>
      </c>
      <c r="U704" s="45">
        <f t="shared" si="106"/>
        <v>0.1217008797653959</v>
      </c>
      <c r="V704" s="44">
        <v>145</v>
      </c>
      <c r="W704" s="44">
        <v>270</v>
      </c>
      <c r="X704" s="45">
        <f t="shared" si="107"/>
        <v>0.6506024096385542</v>
      </c>
      <c r="Y704" s="49">
        <f t="shared" si="108"/>
        <v>6.6150897772289968E-2</v>
      </c>
      <c r="Z704" s="49">
        <f t="shared" si="109"/>
        <v>0.66265060240963858</v>
      </c>
    </row>
    <row r="705" spans="1:26" x14ac:dyDescent="0.25">
      <c r="A705" s="47">
        <v>4702</v>
      </c>
      <c r="B705" s="42">
        <v>0</v>
      </c>
      <c r="C705" s="42">
        <v>0</v>
      </c>
      <c r="D705" s="48">
        <f t="shared" si="100"/>
        <v>0</v>
      </c>
      <c r="E705" s="42">
        <v>0</v>
      </c>
      <c r="F705" s="42">
        <v>0</v>
      </c>
      <c r="G705" s="48">
        <f t="shared" si="101"/>
        <v>0</v>
      </c>
      <c r="H705" s="44">
        <v>0</v>
      </c>
      <c r="I705" s="44">
        <v>0</v>
      </c>
      <c r="J705" s="45">
        <f t="shared" si="102"/>
        <v>0</v>
      </c>
      <c r="K705" s="44">
        <v>0</v>
      </c>
      <c r="L705" s="44">
        <v>0</v>
      </c>
      <c r="M705" s="45">
        <f t="shared" si="103"/>
        <v>0</v>
      </c>
      <c r="N705" s="42">
        <v>0</v>
      </c>
      <c r="O705" s="42">
        <v>0</v>
      </c>
      <c r="P705" s="48">
        <f t="shared" si="104"/>
        <v>0</v>
      </c>
      <c r="Q705" s="42">
        <v>0</v>
      </c>
      <c r="R705" s="42">
        <v>0</v>
      </c>
      <c r="S705" s="48">
        <f t="shared" si="105"/>
        <v>0</v>
      </c>
      <c r="T705" s="44">
        <v>1571</v>
      </c>
      <c r="U705" s="45">
        <f t="shared" si="106"/>
        <v>0.14194780394653086</v>
      </c>
      <c r="V705" s="44">
        <v>72</v>
      </c>
      <c r="W705" s="44">
        <v>151</v>
      </c>
      <c r="X705" s="45">
        <f t="shared" si="107"/>
        <v>0.67713004484304928</v>
      </c>
      <c r="Y705" s="49">
        <f t="shared" si="108"/>
        <v>3.5486950986632716E-2</v>
      </c>
      <c r="Z705" s="49">
        <f t="shared" si="109"/>
        <v>0.16928251121076232</v>
      </c>
    </row>
    <row r="706" spans="1:26" x14ac:dyDescent="0.25">
      <c r="A706" s="47">
        <v>4703</v>
      </c>
      <c r="B706" s="42">
        <v>0</v>
      </c>
      <c r="C706" s="42">
        <v>0</v>
      </c>
      <c r="D706" s="48">
        <f t="shared" ref="D706" si="110">IF(C706&gt;0, C706/B706, 0)</f>
        <v>0</v>
      </c>
      <c r="E706" s="42">
        <v>0</v>
      </c>
      <c r="F706" s="42">
        <v>0</v>
      </c>
      <c r="G706" s="48">
        <f t="shared" ref="G706" si="111">IF(F706&gt;0, F706/(F706+E706), 0)</f>
        <v>0</v>
      </c>
      <c r="H706" s="44">
        <v>0</v>
      </c>
      <c r="I706" s="44">
        <v>0</v>
      </c>
      <c r="J706" s="45">
        <f t="shared" ref="J706" si="112">IF(I706&gt;0, I706/H706, 0)</f>
        <v>0</v>
      </c>
      <c r="K706" s="44">
        <v>0</v>
      </c>
      <c r="L706" s="44">
        <v>0</v>
      </c>
      <c r="M706" s="45">
        <f t="shared" ref="M706" si="113">IF(L706&gt;0, L706/(L706+K706), 0)</f>
        <v>0</v>
      </c>
      <c r="N706" s="42">
        <v>0</v>
      </c>
      <c r="O706" s="42">
        <v>0</v>
      </c>
      <c r="P706" s="48">
        <f t="shared" ref="P706" si="114">IF(O706&gt;0, O706/N706, 0)</f>
        <v>0</v>
      </c>
      <c r="Q706" s="42">
        <v>0</v>
      </c>
      <c r="R706" s="42">
        <v>0</v>
      </c>
      <c r="S706" s="48">
        <f t="shared" ref="S706" si="115">IF(R706&gt;0, R706/(R706+Q706), 0)</f>
        <v>0</v>
      </c>
      <c r="T706" s="44">
        <v>2789</v>
      </c>
      <c r="U706" s="45">
        <f t="shared" ref="U706" si="116">IF(W706+V706&gt;0, (W706+V706)/T706, 0)</f>
        <v>9.5733237719612771E-2</v>
      </c>
      <c r="V706" s="44">
        <v>112</v>
      </c>
      <c r="W706" s="44">
        <v>155</v>
      </c>
      <c r="X706" s="45">
        <f t="shared" ref="X706" si="117">IF(W706&gt;0, W706/(W706+V706), 0)</f>
        <v>0.58052434456928836</v>
      </c>
      <c r="Y706" s="49">
        <f t="shared" si="108"/>
        <v>2.3933309429903193E-2</v>
      </c>
      <c r="Z706" s="49">
        <f t="shared" si="109"/>
        <v>0.14513108614232209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Thresholds</vt:lpstr>
      <vt:lpstr>CP Dist. </vt:lpstr>
      <vt:lpstr>Keep</vt:lpstr>
      <vt:lpstr>Replaced</vt:lpstr>
      <vt:lpstr>Eliminations</vt:lpstr>
      <vt:lpstr>2018-11 VotesxPct</vt:lpstr>
      <vt:lpstr>2018 Pcts combinations</vt:lpstr>
      <vt:lpstr>2018-11 Pivot table</vt:lpstr>
      <vt:lpstr>2012-2018</vt:lpstr>
      <vt:lpstr>Demographics</vt:lpstr>
      <vt:lpstr>_Voter_PollBook_Reg_Values_2012_2014_2016_2018</vt:lpstr>
      <vt:lpstr>Replaced!Criteria</vt:lpstr>
      <vt:lpstr>'2018 Pcts combinations'!ELD_Nov_Election__Pct_Key_Pct_Location_1118</vt:lpstr>
      <vt:lpstr>Eliminations!Extract</vt:lpstr>
      <vt:lpstr>Keep!Extract</vt:lpstr>
      <vt:lpstr>'CP Dist. '!Print_Area</vt:lpstr>
      <vt:lpstr>Eliminations!Print_Area</vt:lpstr>
      <vt:lpstr>Keep!Print_Area</vt:lpstr>
      <vt:lpstr>Replaced!Print_Area</vt:lpstr>
      <vt:lpstr>Eliminations!Print_Titles</vt:lpstr>
      <vt:lpstr>Keep!Print_Titles</vt:lpstr>
      <vt:lpstr>Replaced!Print_Titles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Germaine Woolridge</dc:creator>
  <cp:lastModifiedBy>Heider I. Garcia</cp:lastModifiedBy>
  <cp:lastPrinted>2019-06-25T19:41:18Z</cp:lastPrinted>
  <dcterms:created xsi:type="dcterms:W3CDTF">2019-01-29T13:15:23Z</dcterms:created>
  <dcterms:modified xsi:type="dcterms:W3CDTF">2019-06-25T19:47:34Z</dcterms:modified>
</cp:coreProperties>
</file>